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8" windowWidth="12120" windowHeight="8580" activeTab="0"/>
  </bookViews>
  <sheets>
    <sheet name="scheda 1" sheetId="1" r:id="rId1"/>
    <sheet name="scheda 2" sheetId="2" r:id="rId2"/>
    <sheet name="scheda 3" sheetId="3" r:id="rId3"/>
    <sheet name="scheda 2B" sheetId="4" r:id="rId4"/>
  </sheets>
  <definedNames>
    <definedName name="_xlnm.Print_Area" localSheetId="0">'scheda 1'!$A$1:$H$28</definedName>
    <definedName name="_xlnm.Print_Area" localSheetId="1">'scheda 2'!$A$1:$Q$58</definedName>
    <definedName name="_xlnm.Print_Area" localSheetId="3">'scheda 2B'!$A$1:$G$23</definedName>
    <definedName name="_xlnm.Print_Area" localSheetId="2">'scheda 3'!$A$1:$O$37</definedName>
    <definedName name="_xlnm.Print_Titles" localSheetId="1">'scheda 2'!$1:$7</definedName>
    <definedName name="_xlnm.Print_Titles" localSheetId="2">'scheda 3'!$6:$7</definedName>
  </definedNames>
  <calcPr fullCalcOnLoad="1"/>
</workbook>
</file>

<file path=xl/sharedStrings.xml><?xml version="1.0" encoding="utf-8"?>
<sst xmlns="http://schemas.openxmlformats.org/spreadsheetml/2006/main" count="592" uniqueCount="200">
  <si>
    <t>01</t>
  </si>
  <si>
    <t>Manutenzione aggregata strade e piazze</t>
  </si>
  <si>
    <t>regione</t>
  </si>
  <si>
    <t>provincia</t>
  </si>
  <si>
    <t>comune</t>
  </si>
  <si>
    <t>005</t>
  </si>
  <si>
    <t>028</t>
  </si>
  <si>
    <t>065</t>
  </si>
  <si>
    <t>Entrate acquisite mediante contrazione di mutuo</t>
  </si>
  <si>
    <t>Entrate avente destinazione vincolata per legge</t>
  </si>
  <si>
    <t>Entrate acquisite mediante apporto di capitali privati</t>
  </si>
  <si>
    <t>Stanziamenti di bilancio</t>
  </si>
  <si>
    <t>Altro</t>
  </si>
  <si>
    <t>totali</t>
  </si>
  <si>
    <t>Manutenzione straordinaria aggregata edilizia sociale e scolastica</t>
  </si>
  <si>
    <t>Manutenzione straordinaria aggregata sport e spettacolo</t>
  </si>
  <si>
    <t>Manutenzione straordinaria aggregata altra edilizia pubblica</t>
  </si>
  <si>
    <t>Manutenzione straordinaria aggregata edilizia direzionale e amministrativa</t>
  </si>
  <si>
    <t>TIPOLOGIA RISORSE</t>
  </si>
  <si>
    <t>Disponib. finanziaria PRIMO ANNO</t>
  </si>
  <si>
    <t>Disponib. finanziaria  SECONDO ANNO</t>
  </si>
  <si>
    <t>Disponib. finanziaria TERZO ANNO</t>
  </si>
  <si>
    <t>QUADRO DELLE RISORSE DISPONIBILI</t>
  </si>
  <si>
    <t>Importo Totale</t>
  </si>
  <si>
    <t>arco temporale di validità del programma</t>
  </si>
  <si>
    <t>Descrizione dell'intervento</t>
  </si>
  <si>
    <t>Primo Anno</t>
  </si>
  <si>
    <t>Secondo Anno</t>
  </si>
  <si>
    <t>Terzo Anno</t>
  </si>
  <si>
    <t>Apporto capitale privato</t>
  </si>
  <si>
    <t>Importo</t>
  </si>
  <si>
    <t>A01</t>
  </si>
  <si>
    <t>Cod. int. Amm.ne</t>
  </si>
  <si>
    <t>Descrizione intervento</t>
  </si>
  <si>
    <t>Cognome</t>
  </si>
  <si>
    <t>Nome</t>
  </si>
  <si>
    <t>Finalità</t>
  </si>
  <si>
    <t>ARTICOLAZIONE DELLA COPERTURA FINANZIARIA</t>
  </si>
  <si>
    <t>Conformità</t>
  </si>
  <si>
    <t>URB.</t>
  </si>
  <si>
    <t>AMB.</t>
  </si>
  <si>
    <t>Priorità</t>
  </si>
  <si>
    <t>Trim/anno Inzio Lav.</t>
  </si>
  <si>
    <t>Trim/anno Fine Lav.</t>
  </si>
  <si>
    <t>Stato progett.ne approvata</t>
  </si>
  <si>
    <t>valore stimato</t>
  </si>
  <si>
    <t>1° ANNO</t>
  </si>
  <si>
    <t>2° ANNO</t>
  </si>
  <si>
    <t>3° ANNO</t>
  </si>
  <si>
    <t>Intervento</t>
  </si>
  <si>
    <t>DESCRIZIONE IMMOBILE</t>
  </si>
  <si>
    <t>Solo Diritto</t>
  </si>
  <si>
    <t>Superficie</t>
  </si>
  <si>
    <t xml:space="preserve">Piena </t>
  </si>
  <si>
    <t>Proprietà</t>
  </si>
  <si>
    <t>Stima dei costi del programma</t>
  </si>
  <si>
    <t>07</t>
  </si>
  <si>
    <t>A05</t>
  </si>
  <si>
    <t>33</t>
  </si>
  <si>
    <t>04</t>
  </si>
  <si>
    <t>12</t>
  </si>
  <si>
    <t>09</t>
  </si>
  <si>
    <t>08</t>
  </si>
  <si>
    <t>Responsabile proc.to</t>
  </si>
  <si>
    <t>Totale</t>
  </si>
  <si>
    <t>EDILIZIA SOCIALE E SCOLASTICA - categoria A05-08 (Asilo nido, scuole materne, elementari e medie)</t>
  </si>
  <si>
    <t>OPERE STRADALI E PUBBLICA ILLUMINAZIONE - categoria A01</t>
  </si>
  <si>
    <t>ALTRA EDILIZIA PUBBLICA - categoria A05-09 (Pretura, Caserma GdF, Foro Boario, Centro Piovese D'Arte e Cultura, Casoni, Magazzino Comunale, archivi, ecc.)</t>
  </si>
  <si>
    <t>Asfaltature</t>
  </si>
  <si>
    <t>MIS</t>
  </si>
  <si>
    <t>Sì</t>
  </si>
  <si>
    <t>0164</t>
  </si>
  <si>
    <t>0171</t>
  </si>
  <si>
    <t>0176</t>
  </si>
  <si>
    <t>0179</t>
  </si>
  <si>
    <t>CPA</t>
  </si>
  <si>
    <t>Riqualificazione fasce perimetrali di Piazzale Serenissima</t>
  </si>
  <si>
    <t>0192</t>
  </si>
  <si>
    <t>Pista Ciclabile lungo via Piovega - 1° stralcio</t>
  </si>
  <si>
    <t>Opere di completamento della piazza di Tognana</t>
  </si>
  <si>
    <t>0193</t>
  </si>
  <si>
    <t>0194</t>
  </si>
  <si>
    <t>Il responsabile del Programma</t>
  </si>
  <si>
    <t>Manutenzione straordinaria aggregata Beni culturali (primi interventi palazzo Gradenigo)</t>
  </si>
  <si>
    <t>importo annualità</t>
  </si>
  <si>
    <t>Importo totale intervento</t>
  </si>
  <si>
    <t>Tempi di esecuzione</t>
  </si>
  <si>
    <t>B56J11000420004</t>
  </si>
  <si>
    <t>B56D11000050004</t>
  </si>
  <si>
    <t>B56F11000100004</t>
  </si>
  <si>
    <t>PROGRAMMA TRIENNALE OPERE PUBBLICHE 2013-2015</t>
  </si>
  <si>
    <t>DEL COMUNE DI PORTO VIRO</t>
  </si>
  <si>
    <t>Trasferimento immobili art. 53 commi 6-7 d.lgs. 163/2006</t>
  </si>
  <si>
    <t>(Andrea Portieri)</t>
  </si>
  <si>
    <t>Accantonamento di cui all'art. 12, comma 1 del DPR 207/2010 riferiti al primo anno</t>
  </si>
  <si>
    <t>Importo             (in euro)</t>
  </si>
  <si>
    <t>ELENCO DEGLI IMMOBILI DA TRASFERIRE art. 53 commi 6 e 7 del D. LGS 163/2006</t>
  </si>
  <si>
    <t>Riferimento</t>
  </si>
  <si>
    <t>ELENCO ANNUALE 2013</t>
  </si>
  <si>
    <r>
      <t xml:space="preserve">Codice unico intervento             </t>
    </r>
    <r>
      <rPr>
        <sz val="12"/>
        <rFont val="Verdana"/>
        <family val="2"/>
      </rPr>
      <t>CUP</t>
    </r>
  </si>
  <si>
    <t>CPV</t>
  </si>
  <si>
    <t>C39D09000030009</t>
  </si>
  <si>
    <t>029</t>
  </si>
  <si>
    <t>052</t>
  </si>
  <si>
    <t>A02</t>
  </si>
  <si>
    <t>99</t>
  </si>
  <si>
    <t>PIAZZA GARIBALDI</t>
  </si>
  <si>
    <t>S</t>
  </si>
  <si>
    <t>2</t>
  </si>
  <si>
    <t>C39D08000060006</t>
  </si>
  <si>
    <t>MARCIAPIEDI SIVIERO/MALIPIERA</t>
  </si>
  <si>
    <t>C31F08000010006</t>
  </si>
  <si>
    <t>RIQUALIFICAZIONE COLLETTORE PADANO POLESANO</t>
  </si>
  <si>
    <t>C31B11000400004</t>
  </si>
  <si>
    <t>ROTATORIA MANTOVANA RISORGIMENTO</t>
  </si>
  <si>
    <t>C35G10000010004</t>
  </si>
  <si>
    <t>COMPLETAMENTO STADIO</t>
  </si>
  <si>
    <t>C36J11000310004</t>
  </si>
  <si>
    <t>C37H11001180004</t>
  </si>
  <si>
    <t>MANUTENZIONE STRADE 2012</t>
  </si>
  <si>
    <t>MANUTENZIONE STRAORDINARIA EDIFICI COMUNALI 2013</t>
  </si>
  <si>
    <t>A03</t>
  </si>
  <si>
    <t>A06</t>
  </si>
  <si>
    <t>90</t>
  </si>
  <si>
    <t>F.to Il Responsabile del Programma</t>
  </si>
  <si>
    <t>N</t>
  </si>
  <si>
    <t>06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</si>
  <si>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</si>
  <si>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</si>
  <si>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</si>
  <si>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</si>
  <si>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</si>
  <si>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</si>
  <si>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</si>
  <si>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</si>
  <si>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</si>
  <si>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</si>
  <si>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MANUTENZIONE STRAORDINARIA PALAZZO DELLE ASSOCIAZIONI</t>
  </si>
  <si>
    <t>MARCIAPIEDI VIA NAVI ROMANE</t>
  </si>
  <si>
    <t>Priorità (5)</t>
  </si>
  <si>
    <t>MANUTENZIONE STRAORDINARIA SALA ERACLE</t>
  </si>
  <si>
    <t>MANUTENZIONE STRAORDINARIA EDIFICI SCOLASTICI 2013</t>
  </si>
  <si>
    <t>MANUTENZIONE STRADE 2013</t>
  </si>
  <si>
    <t>17</t>
  </si>
  <si>
    <t>MANUTENZIONE ILL.NE PUBBLICA 2014</t>
  </si>
  <si>
    <t>18</t>
  </si>
  <si>
    <t>19</t>
  </si>
  <si>
    <t>MANUTENZIONE STRADE 2014</t>
  </si>
  <si>
    <t>22</t>
  </si>
  <si>
    <t>MANUTENZIONE ILL.NE PUBBLICA 2015</t>
  </si>
  <si>
    <t>23</t>
  </si>
  <si>
    <t>MANUTENZIONE STRAORDINARIA EDIFICI COMUNALI 2015</t>
  </si>
  <si>
    <t>24</t>
  </si>
  <si>
    <t>TOTALE</t>
  </si>
  <si>
    <t>(1)</t>
  </si>
  <si>
    <t>Numero progressivo da 1 a N. a partire dalle opere del primo anno</t>
  </si>
  <si>
    <t>n° Progr. (1)</t>
  </si>
  <si>
    <t>codice interno ammin. (2)</t>
  </si>
  <si>
    <t>codice istat (3)</t>
  </si>
  <si>
    <t>Tipologia (4)</t>
  </si>
  <si>
    <t>Categoria (4)</t>
  </si>
  <si>
    <t>Tipologia (7)</t>
  </si>
  <si>
    <t>Cessione immobili S/N (6)</t>
  </si>
  <si>
    <t>(2)</t>
  </si>
  <si>
    <t>Eventuale codice identificativo dell'intervento attribuito dall'Amministrazione (può essere vuoto)</t>
  </si>
  <si>
    <t>(3)</t>
  </si>
  <si>
    <t>In alternativa al Codice ISTAT si può inserire il Codice Nuts</t>
  </si>
  <si>
    <t>(4)</t>
  </si>
  <si>
    <t>Vedi Tabella 1 e Tabella 2</t>
  </si>
  <si>
    <t>(5)</t>
  </si>
  <si>
    <t>Vedi art. 128, comma 3, d. lgs. N. 163/2006 e sw.m.i. secondo le priorità indicate dall'amministrazione con una scala in tre livelli (1=massima priorità, 3 = minima priorità)</t>
  </si>
  <si>
    <t>(6)</t>
  </si>
  <si>
    <t xml:space="preserve">Da compilarsi solo nell'ipotesi di cui all'art. 53 co. 6 e 7 del D.to L.vo 163/2006 e s.m.i. quando si tratta di intervento che si realizza a seguito di specifica alienazione a favore dell'appaltatore. In caso affermativo compilare la scheda 2B </t>
  </si>
  <si>
    <t>Terreno ex campo di calcio Contarina</t>
  </si>
  <si>
    <t>x</t>
  </si>
  <si>
    <t>C36J12000170004</t>
  </si>
  <si>
    <t>C39D12000290004</t>
  </si>
  <si>
    <t>C36J12000180004</t>
  </si>
  <si>
    <t>C36E12000230004</t>
  </si>
  <si>
    <t>C37H12001690004</t>
  </si>
  <si>
    <t>45200000-9</t>
  </si>
  <si>
    <t>45233340-4</t>
  </si>
  <si>
    <t>45400000-1</t>
  </si>
  <si>
    <t>09300000-2</t>
  </si>
  <si>
    <t>PORTIERI</t>
  </si>
  <si>
    <t>ANDREA</t>
  </si>
  <si>
    <t>URB</t>
  </si>
  <si>
    <t>COP</t>
  </si>
  <si>
    <t>PE</t>
  </si>
  <si>
    <t>SC</t>
  </si>
  <si>
    <t>PP</t>
  </si>
  <si>
    <t>4/2013</t>
  </si>
  <si>
    <t>2/2013</t>
  </si>
  <si>
    <t>2/2014</t>
  </si>
  <si>
    <t>1/2014</t>
  </si>
  <si>
    <t>3/2014</t>
  </si>
  <si>
    <t>4/2014</t>
  </si>
  <si>
    <t>RIQUALIFICAZIONE STRUTTURA IN PINETA SAN GIUSTO</t>
  </si>
  <si>
    <t>MANUTENZIONE STRADE 2015</t>
  </si>
  <si>
    <t>C31B13000440004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</si>
</sst>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&quot;€&quot;\ #,##0.000"/>
    <numFmt numFmtId="173" formatCode="0.0000"/>
    <numFmt numFmtId="174" formatCode="0.00000"/>
    <numFmt numFmtId="175" formatCode="#,##0.00_ ;\-#,##0.00\ "/>
    <numFmt numFmtId="176" formatCode="#,##0.000_ ;\-#,##0.000\ "/>
    <numFmt numFmtId="177" formatCode="#,##0.0000_ ;\-#,##0.0000\ "/>
    <numFmt numFmtId="178" formatCode="#,##0.00000_ ;\-#,##0.00000\ "/>
    <numFmt numFmtId="179" formatCode="_-&quot;L.&quot;\ * #,##0.000_-;\-&quot;L.&quot;\ * #,##0.000_-;_-&quot;L.&quot;\ * &quot;-&quot;??_-;_-@_-"/>
    <numFmt numFmtId="180" formatCode="_-&quot;L.&quot;\ * #,##0.0000_-;\-&quot;L.&quot;\ * #,##0.0000_-;_-&quot;L.&quot;\ * &quot;-&quot;??_-;_-@_-"/>
    <numFmt numFmtId="181" formatCode="_-&quot;L.&quot;\ * #,##0.00000_-;\-&quot;L.&quot;\ * #,##0.00000_-;_-&quot;L.&quot;\ * &quot;-&quot;??_-;_-@_-"/>
    <numFmt numFmtId="182" formatCode="_-&quot;L.&quot;\ * #,##0.000000_-;\-&quot;L.&quot;\ * #,##0.000000_-;_-&quot;L.&quot;\ * &quot;-&quot;??_-;_-@_-"/>
    <numFmt numFmtId="183" formatCode="_-&quot;L.&quot;\ * #,##0.0000000_-;\-&quot;L.&quot;\ * #,##0.0000000_-;_-&quot;L.&quot;\ * &quot;-&quot;??_-;_-@_-"/>
    <numFmt numFmtId="184" formatCode="_-&quot;L.&quot;\ * #,##0.00000000_-;\-&quot;L.&quot;\ * #,##0.00000000_-;_-&quot;L.&quot;\ * &quot;-&quot;??_-;_-@_-"/>
    <numFmt numFmtId="185" formatCode="_-&quot;L.&quot;\ * #,##0.000000000_-;\-&quot;L.&quot;\ * #,##0.000000000_-;_-&quot;L.&quot;\ * &quot;-&quot;??_-;_-@_-"/>
    <numFmt numFmtId="186" formatCode="_-&quot;L.&quot;\ * #,##0.0000000000_-;\-&quot;L.&quot;\ * #,##0.0000000000_-;_-&quot;L.&quot;\ * &quot;-&quot;??_-;_-@_-"/>
    <numFmt numFmtId="187" formatCode="_-&quot;L.&quot;\ * #,##0.00000000000_-;\-&quot;L.&quot;\ * #,##0.00000000000_-;_-&quot;L.&quot;\ * &quot;-&quot;??_-;_-@_-"/>
    <numFmt numFmtId="188" formatCode="_-&quot;L.&quot;\ * #,##0.000000000000_-;\-&quot;L.&quot;\ * #,##0.000000000000_-;_-&quot;L.&quot;\ * &quot;-&quot;??_-;_-@_-"/>
    <numFmt numFmtId="189" formatCode="_-&quot;L.&quot;\ * #,##0.0000000000000_-;\-&quot;L.&quot;\ * #,##0.0000000000000_-;_-&quot;L.&quot;\ * &quot;-&quot;??_-;_-@_-"/>
    <numFmt numFmtId="190" formatCode="_-&quot;L.&quot;\ * #,##0.00000000000000_-;\-&quot;L.&quot;\ * #,##0.00000000000000_-;_-&quot;L.&quot;\ * &quot;-&quot;??_-;_-@_-"/>
    <numFmt numFmtId="191" formatCode="_-&quot;L.&quot;\ * #,##0.000000000000000_-;\-&quot;L.&quot;\ * #,##0.000000000000000_-;_-&quot;L.&quot;\ * &quot;-&quot;??_-;_-@_-"/>
    <numFmt numFmtId="192" formatCode="_-&quot;L.&quot;\ * #,##0.0000000000000000_-;\-&quot;L.&quot;\ * #,##0.0000000000000000_-;_-&quot;L.&quot;\ * &quot;-&quot;??_-;_-@_-"/>
    <numFmt numFmtId="193" formatCode="_-&quot;L.&quot;\ * #,##0.00000000000000000_-;\-&quot;L.&quot;\ * #,##0.00000000000000000_-;_-&quot;L.&quot;\ * &quot;-&quot;??_-;_-@_-"/>
    <numFmt numFmtId="194" formatCode="&quot;€&quot;\ #,##0"/>
    <numFmt numFmtId="195" formatCode="&quot;€&quot;\ #,##0.00"/>
    <numFmt numFmtId="196" formatCode="&quot;€&quot;\.\ #,##0"/>
    <numFmt numFmtId="197" formatCode="_-* #,##0.000_-;\-* #,##0.000_-;_-* &quot;-&quot;??_-;_-@_-"/>
    <numFmt numFmtId="198" formatCode="_-* #,##0.0000_-;\-* #,##0.0000_-;_-* &quot;-&quot;??_-;_-@_-"/>
    <numFmt numFmtId="199" formatCode="_-* #,##0.00000_-;\-* #,##0.00000_-;_-* &quot;-&quot;??_-;_-@_-"/>
    <numFmt numFmtId="200" formatCode="&quot;€&quot;\ #,##0.0"/>
    <numFmt numFmtId="201" formatCode="d\-mmm\-yy"/>
    <numFmt numFmtId="202" formatCode="d\ mmmm\ yyyy"/>
    <numFmt numFmtId="203" formatCode="dd/mm/yy"/>
    <numFmt numFmtId="204" formatCode="_-&quot;L.&quot;\ * #,##0.0_-;\-&quot;L.&quot;\ * #,##0.0_-;_-&quot;L.&quot;\ * &quot;-&quot;??_-;_-@_-"/>
    <numFmt numFmtId="205" formatCode="mmm\-yyyy"/>
    <numFmt numFmtId="206" formatCode="&quot;Sì&quot;;&quot;Sì&quot;;&quot;No&quot;"/>
    <numFmt numFmtId="207" formatCode="&quot;Vero&quot;;&quot;Vero&quot;;&quot;Falso&quot;"/>
    <numFmt numFmtId="208" formatCode="&quot;Attivo&quot;;&quot;Attivo&quot;;&quot;Disattivo&quot;"/>
    <numFmt numFmtId="209" formatCode="[$€-2]\ #.##000_);[Red]\([$€-2]\ #.##000\)"/>
    <numFmt numFmtId="210" formatCode="_-[$€]\ * #,##0.00_-;\-[$€]\ * #,##0.00_-;_-[$€]\ * &quot;-&quot;??_-;_-@_-"/>
    <numFmt numFmtId="211" formatCode="_-[$€]\ * #,##0.000_-;\-[$€]\ * #,##0.000_-;_-[$€]\ * &quot;-&quot;??_-;_-@_-"/>
    <numFmt numFmtId="212" formatCode="&quot;€&quot;\ #,##0.0000"/>
    <numFmt numFmtId="213" formatCode="_-* #,##0.0_-;\-* #,##0.0_-;_-* &quot;-&quot;??_-;_-@_-"/>
    <numFmt numFmtId="214" formatCode="_-* #,##0_-;\-* #,##0_-;_-* &quot;-&quot;??_-;_-@_-"/>
    <numFmt numFmtId="215" formatCode="&quot;€&quot;\ #,##0.00000"/>
    <numFmt numFmtId="216" formatCode="&quot;€&quot;\ #,##0.000000"/>
    <numFmt numFmtId="217" formatCode="0.000000"/>
    <numFmt numFmtId="218" formatCode="_-[$€]\ * #,##0.0_-;\-[$€]\ * #,##0.0_-;_-[$€]\ * &quot;-&quot;??_-;_-@_-"/>
    <numFmt numFmtId="219" formatCode="_-[$€]\ * #,##0_-;\-[$€]\ * #,##0_-;_-[$€]\ * &quot;-&quot;??_-;_-@_-"/>
    <numFmt numFmtId="220" formatCode="[$-410]dddd\ d\ mmmm\ yyyy"/>
    <numFmt numFmtId="221" formatCode="h\.mm\.ss"/>
    <numFmt numFmtId="222" formatCode="d/m;@"/>
  </numFmts>
  <fonts count="47">
    <font>
      <sz val="10"/>
      <name val="Verdana"/>
      <family val="0"/>
    </font>
    <font>
      <b/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6"/>
      <name val="Verdana"/>
      <family val="2"/>
    </font>
    <font>
      <sz val="13"/>
      <name val="Verdana"/>
      <family val="2"/>
    </font>
    <font>
      <sz val="14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9"/>
      <name val="Verdana"/>
      <family val="2"/>
    </font>
    <font>
      <sz val="7"/>
      <name val="Verdana"/>
      <family val="2"/>
    </font>
    <font>
      <sz val="12"/>
      <name val="Verdana"/>
      <family val="2"/>
    </font>
    <font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10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justify"/>
    </xf>
    <xf numFmtId="0" fontId="0" fillId="0" borderId="12" xfId="0" applyFont="1" applyFill="1" applyBorder="1" applyAlignment="1">
      <alignment horizontal="justify"/>
    </xf>
    <xf numFmtId="49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horizontal="justify"/>
    </xf>
    <xf numFmtId="1" fontId="0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 horizontal="justify"/>
    </xf>
    <xf numFmtId="0" fontId="2" fillId="0" borderId="15" xfId="0" applyFont="1" applyFill="1" applyBorder="1" applyAlignment="1">
      <alignment horizontal="centerContinuous" wrapText="1"/>
    </xf>
    <xf numFmtId="0" fontId="2" fillId="0" borderId="14" xfId="0" applyFont="1" applyFill="1" applyBorder="1" applyAlignment="1">
      <alignment horizontal="centerContinuous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justify"/>
    </xf>
    <xf numFmtId="0" fontId="2" fillId="0" borderId="16" xfId="0" applyFont="1" applyFill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justify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 horizontal="justify" vertical="justify"/>
    </xf>
    <xf numFmtId="0" fontId="0" fillId="0" borderId="11" xfId="0" applyFont="1" applyBorder="1" applyAlignment="1">
      <alignment horizontal="justify" vertical="justify"/>
    </xf>
    <xf numFmtId="0" fontId="0" fillId="0" borderId="19" xfId="0" applyFont="1" applyBorder="1" applyAlignment="1">
      <alignment horizontal="justify" vertical="justify"/>
    </xf>
    <xf numFmtId="0" fontId="1" fillId="0" borderId="10" xfId="0" applyFont="1" applyBorder="1" applyAlignment="1">
      <alignment horizontal="right" vertical="justify"/>
    </xf>
    <xf numFmtId="196" fontId="0" fillId="0" borderId="19" xfId="62" applyNumberFormat="1" applyFont="1" applyBorder="1" applyAlignment="1">
      <alignment/>
    </xf>
    <xf numFmtId="196" fontId="0" fillId="0" borderId="10" xfId="62" applyNumberFormat="1" applyFont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top"/>
    </xf>
    <xf numFmtId="194" fontId="0" fillId="0" borderId="24" xfId="62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justify"/>
    </xf>
    <xf numFmtId="169" fontId="0" fillId="0" borderId="0" xfId="62" applyFont="1" applyFill="1" applyBorder="1" applyAlignment="1">
      <alignment/>
    </xf>
    <xf numFmtId="1" fontId="0" fillId="0" borderId="0" xfId="62" applyNumberFormat="1" applyFont="1" applyFill="1" applyBorder="1" applyAlignment="1">
      <alignment/>
    </xf>
    <xf numFmtId="169" fontId="0" fillId="0" borderId="24" xfId="62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textRotation="90"/>
    </xf>
    <xf numFmtId="49" fontId="2" fillId="0" borderId="13" xfId="0" applyNumberFormat="1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4" fontId="0" fillId="0" borderId="25" xfId="62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vertical="top"/>
    </xf>
    <xf numFmtId="49" fontId="0" fillId="0" borderId="26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2" fillId="0" borderId="27" xfId="0" applyFont="1" applyFill="1" applyBorder="1" applyAlignment="1">
      <alignment horizontal="justify"/>
    </xf>
    <xf numFmtId="0" fontId="2" fillId="0" borderId="14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2" fontId="0" fillId="0" borderId="11" xfId="62" applyNumberFormat="1" applyFont="1" applyBorder="1" applyAlignment="1">
      <alignment/>
    </xf>
    <xf numFmtId="2" fontId="0" fillId="0" borderId="12" xfId="62" applyNumberFormat="1" applyFont="1" applyBorder="1" applyAlignment="1">
      <alignment/>
    </xf>
    <xf numFmtId="196" fontId="0" fillId="0" borderId="28" xfId="62" applyNumberFormat="1" applyFont="1" applyBorder="1" applyAlignment="1">
      <alignment/>
    </xf>
    <xf numFmtId="0" fontId="0" fillId="0" borderId="29" xfId="0" applyFont="1" applyBorder="1" applyAlignment="1">
      <alignment horizontal="center" vertical="justify"/>
    </xf>
    <xf numFmtId="0" fontId="3" fillId="0" borderId="30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 vertical="justify"/>
    </xf>
    <xf numFmtId="0" fontId="3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0" fillId="0" borderId="26" xfId="62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194" fontId="0" fillId="0" borderId="30" xfId="62" applyNumberFormat="1" applyFont="1" applyFill="1" applyBorder="1" applyAlignment="1">
      <alignment/>
    </xf>
    <xf numFmtId="194" fontId="0" fillId="0" borderId="13" xfId="62" applyNumberFormat="1" applyFont="1" applyFill="1" applyBorder="1" applyAlignment="1">
      <alignment/>
    </xf>
    <xf numFmtId="0" fontId="6" fillId="0" borderId="22" xfId="0" applyFont="1" applyFill="1" applyBorder="1" applyAlignment="1">
      <alignment horizontal="justify" vertical="center"/>
    </xf>
    <xf numFmtId="0" fontId="0" fillId="33" borderId="22" xfId="0" applyNumberFormat="1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>
      <alignment horizontal="center" vertical="top"/>
    </xf>
    <xf numFmtId="1" fontId="2" fillId="33" borderId="22" xfId="0" applyNumberFormat="1" applyFont="1" applyFill="1" applyBorder="1" applyAlignment="1">
      <alignment horizontal="center" vertical="center" wrapText="1"/>
    </xf>
    <xf numFmtId="169" fontId="0" fillId="33" borderId="22" xfId="62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justify" vertical="top"/>
    </xf>
    <xf numFmtId="1" fontId="2" fillId="33" borderId="23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top"/>
    </xf>
    <xf numFmtId="49" fontId="0" fillId="0" borderId="25" xfId="0" applyNumberFormat="1" applyFont="1" applyFill="1" applyBorder="1" applyAlignment="1">
      <alignment horizontal="center" vertical="top"/>
    </xf>
    <xf numFmtId="0" fontId="0" fillId="0" borderId="32" xfId="0" applyFont="1" applyFill="1" applyBorder="1" applyAlignment="1">
      <alignment horizontal="justify"/>
    </xf>
    <xf numFmtId="194" fontId="0" fillId="33" borderId="22" xfId="62" applyNumberFormat="1" applyFont="1" applyFill="1" applyBorder="1" applyAlignment="1">
      <alignment/>
    </xf>
    <xf numFmtId="169" fontId="0" fillId="33" borderId="22" xfId="62" applyFont="1" applyFill="1" applyBorder="1" applyAlignment="1">
      <alignment/>
    </xf>
    <xf numFmtId="0" fontId="0" fillId="0" borderId="13" xfId="0" applyFont="1" applyBorder="1" applyAlignment="1">
      <alignment horizontal="center" vertical="justify"/>
    </xf>
    <xf numFmtId="0" fontId="0" fillId="33" borderId="21" xfId="0" applyNumberFormat="1" applyFont="1" applyFill="1" applyBorder="1" applyAlignment="1">
      <alignment horizontal="left" vertical="top"/>
    </xf>
    <xf numFmtId="49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95" fontId="0" fillId="33" borderId="22" xfId="62" applyNumberFormat="1" applyFont="1" applyFill="1" applyBorder="1" applyAlignment="1">
      <alignment/>
    </xf>
    <xf numFmtId="194" fontId="0" fillId="0" borderId="24" xfId="0" applyNumberFormat="1" applyFont="1" applyFill="1" applyBorder="1" applyAlignment="1">
      <alignment/>
    </xf>
    <xf numFmtId="194" fontId="0" fillId="33" borderId="23" xfId="0" applyNumberFormat="1" applyFont="1" applyFill="1" applyBorder="1" applyAlignment="1">
      <alignment/>
    </xf>
    <xf numFmtId="194" fontId="0" fillId="0" borderId="10" xfId="62" applyNumberFormat="1" applyFont="1" applyFill="1" applyBorder="1" applyAlignment="1">
      <alignment/>
    </xf>
    <xf numFmtId="49" fontId="0" fillId="0" borderId="25" xfId="46" applyNumberFormat="1" applyFont="1" applyFill="1" applyBorder="1" applyAlignment="1">
      <alignment horizontal="center" vertical="top"/>
    </xf>
    <xf numFmtId="49" fontId="0" fillId="0" borderId="11" xfId="46" applyNumberFormat="1" applyFont="1" applyFill="1" applyBorder="1" applyAlignment="1">
      <alignment horizontal="center" vertical="top"/>
    </xf>
    <xf numFmtId="0" fontId="0" fillId="0" borderId="13" xfId="0" applyNumberFormat="1" applyFont="1" applyFill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vertical="top"/>
    </xf>
    <xf numFmtId="171" fontId="0" fillId="0" borderId="0" xfId="0" applyNumberFormat="1" applyFont="1" applyAlignment="1">
      <alignment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justify"/>
    </xf>
    <xf numFmtId="194" fontId="0" fillId="0" borderId="23" xfId="62" applyNumberFormat="1" applyFont="1" applyFill="1" applyBorder="1" applyAlignment="1">
      <alignment/>
    </xf>
    <xf numFmtId="169" fontId="0" fillId="0" borderId="23" xfId="62" applyFont="1" applyFill="1" applyBorder="1" applyAlignment="1">
      <alignment/>
    </xf>
    <xf numFmtId="194" fontId="0" fillId="0" borderId="23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left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>
      <alignment horizontal="justify" vertical="justify"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194" fontId="0" fillId="0" borderId="30" xfId="0" applyNumberFormat="1" applyFont="1" applyFill="1" applyBorder="1" applyAlignment="1">
      <alignment/>
    </xf>
    <xf numFmtId="49" fontId="4" fillId="0" borderId="0" xfId="46" applyNumberFormat="1" applyFont="1" applyAlignment="1">
      <alignment/>
    </xf>
    <xf numFmtId="49" fontId="5" fillId="0" borderId="0" xfId="46" applyNumberFormat="1" applyFont="1" applyAlignment="1">
      <alignment/>
    </xf>
    <xf numFmtId="49" fontId="0" fillId="0" borderId="0" xfId="46" applyNumberFormat="1" applyFont="1" applyFill="1" applyAlignment="1">
      <alignment horizontal="left"/>
    </xf>
    <xf numFmtId="49" fontId="0" fillId="0" borderId="0" xfId="46" applyNumberFormat="1" applyFont="1" applyFill="1" applyBorder="1" applyAlignment="1">
      <alignment horizontal="center" vertical="top"/>
    </xf>
    <xf numFmtId="49" fontId="0" fillId="0" borderId="22" xfId="46" applyNumberFormat="1" applyFont="1" applyFill="1" applyBorder="1" applyAlignment="1">
      <alignment horizontal="right"/>
    </xf>
    <xf numFmtId="49" fontId="2" fillId="0" borderId="13" xfId="46" applyNumberFormat="1" applyFont="1" applyFill="1" applyBorder="1" applyAlignment="1">
      <alignment horizontal="center" vertical="center" wrapText="1"/>
    </xf>
    <xf numFmtId="49" fontId="0" fillId="33" borderId="22" xfId="46" applyNumberFormat="1" applyFont="1" applyFill="1" applyBorder="1" applyAlignment="1">
      <alignment horizontal="center" vertical="top"/>
    </xf>
    <xf numFmtId="49" fontId="0" fillId="0" borderId="0" xfId="46" applyNumberFormat="1" applyFont="1" applyFill="1" applyAlignment="1">
      <alignment horizontal="right"/>
    </xf>
    <xf numFmtId="49" fontId="0" fillId="0" borderId="13" xfId="46" applyNumberFormat="1" applyFont="1" applyFill="1" applyBorder="1" applyAlignment="1">
      <alignment horizontal="center" vertical="top"/>
    </xf>
    <xf numFmtId="49" fontId="0" fillId="0" borderId="10" xfId="46" applyNumberFormat="1" applyFont="1" applyFill="1" applyBorder="1" applyAlignment="1">
      <alignment horizontal="center" vertical="top"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 horizontal="right"/>
    </xf>
    <xf numFmtId="0" fontId="0" fillId="0" borderId="21" xfId="0" applyNumberFormat="1" applyFont="1" applyFill="1" applyBorder="1" applyAlignment="1">
      <alignment horizontal="right"/>
    </xf>
    <xf numFmtId="0" fontId="0" fillId="0" borderId="25" xfId="46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Fill="1" applyAlignment="1">
      <alignment horizontal="left"/>
    </xf>
    <xf numFmtId="194" fontId="0" fillId="0" borderId="0" xfId="62" applyNumberFormat="1" applyFont="1" applyFill="1" applyBorder="1" applyAlignment="1">
      <alignment/>
    </xf>
    <xf numFmtId="0" fontId="0" fillId="0" borderId="31" xfId="46" applyNumberFormat="1" applyFont="1" applyFill="1" applyBorder="1" applyAlignment="1">
      <alignment horizontal="center" vertical="top"/>
    </xf>
    <xf numFmtId="194" fontId="0" fillId="0" borderId="13" xfId="0" applyNumberFormat="1" applyFont="1" applyFill="1" applyBorder="1" applyAlignment="1">
      <alignment/>
    </xf>
    <xf numFmtId="49" fontId="0" fillId="0" borderId="29" xfId="46" applyNumberFormat="1" applyFont="1" applyFill="1" applyBorder="1" applyAlignment="1">
      <alignment horizontal="center" vertical="top"/>
    </xf>
    <xf numFmtId="0" fontId="0" fillId="0" borderId="29" xfId="0" applyNumberFormat="1" applyFont="1" applyFill="1" applyBorder="1" applyAlignment="1">
      <alignment horizontal="center" vertical="top"/>
    </xf>
    <xf numFmtId="49" fontId="0" fillId="0" borderId="29" xfId="0" applyNumberFormat="1" applyFont="1" applyFill="1" applyBorder="1" applyAlignment="1">
      <alignment horizontal="center" vertical="top"/>
    </xf>
    <xf numFmtId="0" fontId="0" fillId="0" borderId="31" xfId="0" applyFont="1" applyFill="1" applyBorder="1" applyAlignment="1">
      <alignment horizontal="justify"/>
    </xf>
    <xf numFmtId="194" fontId="0" fillId="0" borderId="29" xfId="62" applyNumberFormat="1" applyFont="1" applyFill="1" applyBorder="1" applyAlignment="1">
      <alignment/>
    </xf>
    <xf numFmtId="169" fontId="0" fillId="0" borderId="30" xfId="62" applyFont="1" applyFill="1" applyBorder="1" applyAlignment="1">
      <alignment/>
    </xf>
    <xf numFmtId="0" fontId="0" fillId="0" borderId="21" xfId="0" applyFont="1" applyFill="1" applyBorder="1" applyAlignment="1">
      <alignment horizontal="justify"/>
    </xf>
    <xf numFmtId="0" fontId="9" fillId="0" borderId="0" xfId="0" applyFont="1" applyFill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vertical="top"/>
    </xf>
    <xf numFmtId="49" fontId="0" fillId="0" borderId="33" xfId="0" applyNumberFormat="1" applyFont="1" applyFill="1" applyBorder="1" applyAlignment="1">
      <alignment horizontal="center" vertical="top"/>
    </xf>
    <xf numFmtId="49" fontId="0" fillId="0" borderId="27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justify" vertical="justify" wrapText="1"/>
    </xf>
    <xf numFmtId="49" fontId="0" fillId="0" borderId="25" xfId="46" applyNumberFormat="1" applyFont="1" applyFill="1" applyBorder="1" applyAlignment="1">
      <alignment horizontal="center" vertical="top" wrapText="1"/>
    </xf>
    <xf numFmtId="0" fontId="0" fillId="0" borderId="25" xfId="0" applyNumberFormat="1" applyFont="1" applyFill="1" applyBorder="1" applyAlignment="1">
      <alignment horizontal="center" vertical="top" wrapText="1"/>
    </xf>
    <xf numFmtId="49" fontId="0" fillId="0" borderId="32" xfId="46" applyNumberFormat="1" applyFont="1" applyFill="1" applyBorder="1" applyAlignment="1">
      <alignment horizontal="center" vertical="top"/>
    </xf>
    <xf numFmtId="0" fontId="0" fillId="0" borderId="21" xfId="0" applyNumberFormat="1" applyFont="1" applyFill="1" applyBorder="1" applyAlignment="1">
      <alignment horizontal="left" vertical="top"/>
    </xf>
    <xf numFmtId="49" fontId="0" fillId="0" borderId="16" xfId="46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>
      <alignment horizontal="center" vertical="top"/>
    </xf>
    <xf numFmtId="49" fontId="0" fillId="0" borderId="22" xfId="46" applyNumberFormat="1" applyFon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center" vertical="top"/>
    </xf>
    <xf numFmtId="169" fontId="0" fillId="0" borderId="13" xfId="62" applyFont="1" applyFill="1" applyBorder="1" applyAlignment="1">
      <alignment/>
    </xf>
    <xf numFmtId="49" fontId="4" fillId="0" borderId="0" xfId="46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2" fillId="0" borderId="2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justify" vertical="center"/>
    </xf>
    <xf numFmtId="0" fontId="11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justify"/>
    </xf>
    <xf numFmtId="0" fontId="11" fillId="0" borderId="17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shrinkToFit="1"/>
    </xf>
    <xf numFmtId="2" fontId="0" fillId="0" borderId="13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justify" vertical="top"/>
    </xf>
    <xf numFmtId="169" fontId="0" fillId="0" borderId="13" xfId="62" applyFont="1" applyFill="1" applyBorder="1" applyAlignment="1">
      <alignment horizontal="center"/>
    </xf>
    <xf numFmtId="0" fontId="3" fillId="0" borderId="22" xfId="0" applyFont="1" applyFill="1" applyBorder="1" applyAlignment="1">
      <alignment horizontal="justify" vertical="top"/>
    </xf>
    <xf numFmtId="0" fontId="3" fillId="0" borderId="12" xfId="0" applyFont="1" applyFill="1" applyBorder="1" applyAlignment="1">
      <alignment horizontal="justify"/>
    </xf>
    <xf numFmtId="0" fontId="3" fillId="0" borderId="16" xfId="0" applyFont="1" applyFill="1" applyBorder="1" applyAlignment="1">
      <alignment horizontal="justify" vertical="top"/>
    </xf>
    <xf numFmtId="4" fontId="0" fillId="0" borderId="34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71" fontId="0" fillId="0" borderId="13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top" wrapText="1"/>
    </xf>
    <xf numFmtId="194" fontId="0" fillId="0" borderId="10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horizontal="center"/>
    </xf>
    <xf numFmtId="49" fontId="0" fillId="0" borderId="13" xfId="46" applyNumberFormat="1" applyFont="1" applyFill="1" applyBorder="1" applyAlignment="1">
      <alignment horizontal="center"/>
    </xf>
    <xf numFmtId="195" fontId="0" fillId="0" borderId="13" xfId="62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194" fontId="0" fillId="0" borderId="13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justify"/>
    </xf>
    <xf numFmtId="3" fontId="0" fillId="0" borderId="13" xfId="62" applyNumberFormat="1" applyFont="1" applyFill="1" applyBorder="1" applyAlignment="1">
      <alignment/>
    </xf>
    <xf numFmtId="3" fontId="0" fillId="0" borderId="10" xfId="62" applyNumberFormat="1" applyFont="1" applyFill="1" applyBorder="1" applyAlignment="1">
      <alignment/>
    </xf>
    <xf numFmtId="169" fontId="0" fillId="0" borderId="10" xfId="62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3" xfId="62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0" xfId="62" applyNumberFormat="1" applyFont="1" applyFill="1" applyBorder="1" applyAlignment="1">
      <alignment/>
    </xf>
    <xf numFmtId="171" fontId="1" fillId="0" borderId="13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34" xfId="0" applyFont="1" applyBorder="1" applyAlignment="1">
      <alignment horizontal="center" vertical="justify"/>
    </xf>
    <xf numFmtId="0" fontId="0" fillId="0" borderId="12" xfId="0" applyFont="1" applyBorder="1" applyAlignment="1">
      <alignment horizontal="center" vertical="justify"/>
    </xf>
    <xf numFmtId="0" fontId="0" fillId="0" borderId="12" xfId="0" applyFont="1" applyBorder="1" applyAlignment="1">
      <alignment horizontal="center" vertical="justify" wrapText="1"/>
    </xf>
    <xf numFmtId="0" fontId="0" fillId="0" borderId="18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6" xfId="0" applyFont="1" applyFill="1" applyBorder="1" applyAlignment="1">
      <alignment horizontal="justify" vertical="top" wrapText="1"/>
    </xf>
    <xf numFmtId="2" fontId="0" fillId="0" borderId="13" xfId="0" applyNumberFormat="1" applyFont="1" applyFill="1" applyBorder="1" applyAlignment="1">
      <alignment horizontal="center" vertical="top"/>
    </xf>
    <xf numFmtId="2" fontId="0" fillId="0" borderId="13" xfId="46" applyNumberFormat="1" applyFont="1" applyFill="1" applyBorder="1" applyAlignment="1">
      <alignment horizontal="center" vertical="top"/>
    </xf>
    <xf numFmtId="1" fontId="0" fillId="0" borderId="13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justify" vertical="top" wrapText="1"/>
    </xf>
    <xf numFmtId="0" fontId="0" fillId="0" borderId="12" xfId="0" applyFont="1" applyFill="1" applyBorder="1" applyAlignment="1">
      <alignment horizontal="justify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35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center" vertical="top"/>
    </xf>
    <xf numFmtId="0" fontId="0" fillId="0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top"/>
    </xf>
    <xf numFmtId="0" fontId="0" fillId="0" borderId="21" xfId="0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/>
    </xf>
    <xf numFmtId="4" fontId="0" fillId="0" borderId="13" xfId="44" applyNumberFormat="1" applyFont="1" applyFill="1" applyBorder="1" applyAlignment="1">
      <alignment/>
    </xf>
    <xf numFmtId="4" fontId="0" fillId="0" borderId="10" xfId="44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right"/>
    </xf>
    <xf numFmtId="49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justify" wrapText="1"/>
    </xf>
    <xf numFmtId="0" fontId="0" fillId="0" borderId="35" xfId="0" applyFont="1" applyFill="1" applyBorder="1" applyAlignment="1">
      <alignment horizontal="justify"/>
    </xf>
    <xf numFmtId="0" fontId="0" fillId="0" borderId="35" xfId="0" applyFont="1" applyFill="1" applyBorder="1" applyAlignment="1">
      <alignment/>
    </xf>
    <xf numFmtId="1" fontId="0" fillId="0" borderId="35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justify" wrapText="1"/>
    </xf>
    <xf numFmtId="0" fontId="0" fillId="0" borderId="29" xfId="0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justify"/>
    </xf>
    <xf numFmtId="2" fontId="0" fillId="0" borderId="31" xfId="0" applyNumberFormat="1" applyFont="1" applyBorder="1" applyAlignment="1">
      <alignment horizontal="center" vertical="justify"/>
    </xf>
    <xf numFmtId="0" fontId="0" fillId="0" borderId="29" xfId="0" applyFont="1" applyBorder="1" applyAlignment="1">
      <alignment horizontal="center"/>
    </xf>
    <xf numFmtId="2" fontId="0" fillId="0" borderId="29" xfId="0" applyNumberFormat="1" applyFont="1" applyBorder="1" applyAlignment="1">
      <alignment horizontal="right" vertical="justify"/>
    </xf>
    <xf numFmtId="4" fontId="3" fillId="0" borderId="10" xfId="62" applyNumberFormat="1" applyFont="1" applyBorder="1" applyAlignment="1">
      <alignment/>
    </xf>
    <xf numFmtId="0" fontId="0" fillId="0" borderId="12" xfId="0" applyFont="1" applyBorder="1" applyAlignment="1">
      <alignment horizontal="justify" vertical="justify"/>
    </xf>
    <xf numFmtId="0" fontId="0" fillId="0" borderId="36" xfId="0" applyFont="1" applyBorder="1" applyAlignment="1">
      <alignment horizontal="justify" vertical="justify"/>
    </xf>
    <xf numFmtId="0" fontId="0" fillId="0" borderId="12" xfId="0" applyFont="1" applyBorder="1" applyAlignment="1">
      <alignment horizontal="justify" vertical="justify" wrapText="1"/>
    </xf>
    <xf numFmtId="0" fontId="0" fillId="0" borderId="36" xfId="0" applyFont="1" applyBorder="1" applyAlignment="1">
      <alignment horizontal="justify" vertical="justify" wrapText="1"/>
    </xf>
    <xf numFmtId="0" fontId="0" fillId="0" borderId="15" xfId="0" applyFont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7" xfId="0" applyBorder="1" applyAlignment="1">
      <alignment wrapText="1"/>
    </xf>
    <xf numFmtId="4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4" xfId="0" applyFont="1" applyBorder="1" applyAlignment="1">
      <alignment horizontal="justify" vertical="justify"/>
    </xf>
    <xf numFmtId="0" fontId="0" fillId="0" borderId="39" xfId="0" applyFont="1" applyBorder="1" applyAlignment="1">
      <alignment horizontal="justify" vertical="justify"/>
    </xf>
    <xf numFmtId="0" fontId="3" fillId="0" borderId="13" xfId="0" applyFont="1" applyBorder="1" applyAlignment="1">
      <alignment horizontal="center"/>
    </xf>
    <xf numFmtId="0" fontId="0" fillId="0" borderId="28" xfId="0" applyFont="1" applyBorder="1" applyAlignment="1">
      <alignment horizontal="justify" vertical="justify"/>
    </xf>
    <xf numFmtId="0" fontId="0" fillId="0" borderId="37" xfId="0" applyFont="1" applyBorder="1" applyAlignment="1">
      <alignment horizontal="justify" vertical="justify"/>
    </xf>
    <xf numFmtId="0" fontId="1" fillId="0" borderId="21" xfId="0" applyFont="1" applyBorder="1" applyAlignment="1">
      <alignment horizontal="justify" vertical="justify"/>
    </xf>
    <xf numFmtId="0" fontId="1" fillId="0" borderId="22" xfId="0" applyFont="1" applyBorder="1" applyAlignment="1">
      <alignment horizontal="justify" vertical="justify"/>
    </xf>
    <xf numFmtId="0" fontId="1" fillId="0" borderId="23" xfId="0" applyFont="1" applyBorder="1" applyAlignment="1">
      <alignment horizontal="justify" vertical="justify"/>
    </xf>
    <xf numFmtId="49" fontId="0" fillId="0" borderId="0" xfId="46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2" fillId="0" borderId="0" xfId="46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0" fillId="0" borderId="15" xfId="46" applyNumberFormat="1" applyFont="1" applyFill="1" applyBorder="1" applyAlignment="1">
      <alignment horizontal="center" vertical="top" wrapText="1"/>
    </xf>
    <xf numFmtId="0" fontId="0" fillId="0" borderId="35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0" borderId="35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textRotation="90"/>
    </xf>
    <xf numFmtId="49" fontId="10" fillId="0" borderId="23" xfId="0" applyNumberFormat="1" applyFont="1" applyFill="1" applyBorder="1" applyAlignment="1">
      <alignment horizontal="center" vertical="center" textRotation="90"/>
    </xf>
    <xf numFmtId="49" fontId="0" fillId="33" borderId="21" xfId="0" applyNumberFormat="1" applyFont="1" applyFill="1" applyBorder="1" applyAlignment="1">
      <alignment horizontal="justify" vertical="top"/>
    </xf>
    <xf numFmtId="49" fontId="0" fillId="33" borderId="22" xfId="0" applyNumberFormat="1" applyFont="1" applyFill="1" applyBorder="1" applyAlignment="1">
      <alignment horizontal="justify" vertical="top"/>
    </xf>
    <xf numFmtId="49" fontId="12" fillId="0" borderId="14" xfId="0" applyNumberFormat="1" applyFont="1" applyFill="1" applyBorder="1" applyAlignment="1">
      <alignment horizontal="center" vertical="center" textRotation="255" wrapText="1"/>
    </xf>
    <xf numFmtId="0" fontId="10" fillId="0" borderId="10" xfId="0" applyFont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1.875" style="0" bestFit="1" customWidth="1"/>
    <col min="2" max="2" width="6.875" style="0" customWidth="1"/>
    <col min="3" max="3" width="13.25390625" style="0" bestFit="1" customWidth="1"/>
    <col min="4" max="4" width="28.50390625" style="0" customWidth="1"/>
    <col min="5" max="5" width="14.25390625" style="0" customWidth="1"/>
    <col min="6" max="9" width="11.625" style="0" customWidth="1"/>
    <col min="10" max="10" width="12.50390625" style="0" customWidth="1"/>
  </cols>
  <sheetData>
    <row r="1" s="22" customFormat="1" ht="19.5">
      <c r="B1" s="96" t="s">
        <v>90</v>
      </c>
    </row>
    <row r="2" s="22" customFormat="1" ht="19.5">
      <c r="B2" s="2" t="s">
        <v>91</v>
      </c>
    </row>
    <row r="3" s="22" customFormat="1" ht="15.75">
      <c r="B3" s="3" t="s">
        <v>22</v>
      </c>
    </row>
    <row r="4" s="22" customFormat="1" ht="15.75">
      <c r="B4" s="3"/>
    </row>
    <row r="5" s="22" customFormat="1" ht="12"/>
    <row r="6" spans="1:8" s="22" customFormat="1" ht="12">
      <c r="A6" s="23"/>
      <c r="B6" s="268"/>
      <c r="C6" s="269"/>
      <c r="D6" s="270"/>
      <c r="E6" s="276" t="s">
        <v>24</v>
      </c>
      <c r="F6" s="276"/>
      <c r="G6" s="276"/>
      <c r="H6" s="276"/>
    </row>
    <row r="7" spans="1:8" s="22" customFormat="1" ht="50.25">
      <c r="A7" s="25"/>
      <c r="B7" s="271" t="s">
        <v>18</v>
      </c>
      <c r="C7" s="272"/>
      <c r="D7" s="273"/>
      <c r="E7" s="72" t="s">
        <v>19</v>
      </c>
      <c r="F7" s="72" t="s">
        <v>20</v>
      </c>
      <c r="G7" s="94" t="s">
        <v>21</v>
      </c>
      <c r="H7" s="94" t="s">
        <v>23</v>
      </c>
    </row>
    <row r="8" spans="1:8" s="22" customFormat="1" ht="12">
      <c r="A8" s="26">
        <v>1</v>
      </c>
      <c r="B8" s="274" t="s">
        <v>9</v>
      </c>
      <c r="C8" s="275"/>
      <c r="D8" s="275"/>
      <c r="E8" s="182">
        <v>1532489.58</v>
      </c>
      <c r="F8" s="183">
        <v>0</v>
      </c>
      <c r="G8" s="183">
        <v>0</v>
      </c>
      <c r="H8" s="184">
        <f>SUM(E8:G8)</f>
        <v>1532489.58</v>
      </c>
    </row>
    <row r="9" spans="1:8" s="22" customFormat="1" ht="12">
      <c r="A9" s="27">
        <v>2</v>
      </c>
      <c r="B9" s="254" t="s">
        <v>8</v>
      </c>
      <c r="C9" s="255"/>
      <c r="D9" s="255"/>
      <c r="E9" s="183">
        <v>0</v>
      </c>
      <c r="F9" s="183">
        <v>0</v>
      </c>
      <c r="G9" s="183">
        <v>0</v>
      </c>
      <c r="H9" s="184">
        <f aca="true" t="shared" si="0" ref="H9:H14">SUM(E9:G9)</f>
        <v>0</v>
      </c>
    </row>
    <row r="10" spans="1:8" s="22" customFormat="1" ht="12">
      <c r="A10" s="27">
        <v>3</v>
      </c>
      <c r="B10" s="254" t="s">
        <v>10</v>
      </c>
      <c r="C10" s="255"/>
      <c r="D10" s="255"/>
      <c r="E10" s="185">
        <v>791729.4</v>
      </c>
      <c r="F10" s="183">
        <v>0</v>
      </c>
      <c r="G10" s="183">
        <v>0</v>
      </c>
      <c r="H10" s="184">
        <f t="shared" si="0"/>
        <v>791729.4</v>
      </c>
    </row>
    <row r="11" spans="1:8" s="22" customFormat="1" ht="12">
      <c r="A11" s="27">
        <v>4</v>
      </c>
      <c r="B11" s="256" t="s">
        <v>92</v>
      </c>
      <c r="C11" s="257"/>
      <c r="D11" s="257"/>
      <c r="E11" s="185">
        <v>1350002.68</v>
      </c>
      <c r="F11" s="183">
        <v>0</v>
      </c>
      <c r="G11" s="183">
        <v>0</v>
      </c>
      <c r="H11" s="184">
        <f t="shared" si="0"/>
        <v>1350002.68</v>
      </c>
    </row>
    <row r="12" spans="1:8" s="22" customFormat="1" ht="12">
      <c r="A12" s="27">
        <v>5</v>
      </c>
      <c r="B12" s="254" t="s">
        <v>11</v>
      </c>
      <c r="C12" s="255"/>
      <c r="D12" s="255"/>
      <c r="E12" s="186">
        <v>2187278.34</v>
      </c>
      <c r="F12" s="186">
        <v>150000</v>
      </c>
      <c r="G12" s="184">
        <v>300000</v>
      </c>
      <c r="H12" s="184">
        <f t="shared" si="0"/>
        <v>2637278.34</v>
      </c>
    </row>
    <row r="13" spans="1:8" s="22" customFormat="1" ht="12">
      <c r="A13" s="28">
        <v>6</v>
      </c>
      <c r="B13" s="277" t="s">
        <v>12</v>
      </c>
      <c r="C13" s="278"/>
      <c r="D13" s="278"/>
      <c r="E13" s="183">
        <v>0</v>
      </c>
      <c r="F13" s="183">
        <v>0</v>
      </c>
      <c r="G13" s="183">
        <v>0</v>
      </c>
      <c r="H13" s="184">
        <f t="shared" si="0"/>
        <v>0</v>
      </c>
    </row>
    <row r="14" spans="1:8" s="22" customFormat="1" ht="12">
      <c r="A14" s="29"/>
      <c r="B14" s="279" t="s">
        <v>13</v>
      </c>
      <c r="C14" s="280"/>
      <c r="D14" s="281"/>
      <c r="E14" s="187">
        <f>SUM(E8:E13)</f>
        <v>5861500</v>
      </c>
      <c r="F14" s="187">
        <f>SUM(F8:F13)</f>
        <v>150000</v>
      </c>
      <c r="G14" s="187">
        <f>SUM(G8:G13)</f>
        <v>300000</v>
      </c>
      <c r="H14" s="184">
        <f t="shared" si="0"/>
        <v>6311500</v>
      </c>
    </row>
    <row r="15" spans="1:8" s="22" customFormat="1" ht="12">
      <c r="A15" s="114"/>
      <c r="B15" s="115"/>
      <c r="C15" s="115"/>
      <c r="D15" s="115"/>
      <c r="E15" s="116"/>
      <c r="F15" s="116"/>
      <c r="G15" s="116"/>
      <c r="H15" s="116"/>
    </row>
    <row r="16" spans="1:8" s="22" customFormat="1" ht="12">
      <c r="A16" s="114"/>
      <c r="B16" s="113"/>
      <c r="C16" s="115"/>
      <c r="D16" s="115"/>
      <c r="H16" s="116"/>
    </row>
    <row r="17" spans="1:8" s="22" customFormat="1" ht="12">
      <c r="A17" s="114"/>
      <c r="B17" s="115"/>
      <c r="C17" s="115"/>
      <c r="D17" s="115"/>
      <c r="H17" s="116"/>
    </row>
    <row r="18" spans="5:8" s="22" customFormat="1" ht="12">
      <c r="E18" s="7"/>
      <c r="F18" s="106"/>
      <c r="G18" s="106"/>
      <c r="H18" s="106"/>
    </row>
    <row r="19" s="22" customFormat="1" ht="12">
      <c r="C19" s="30"/>
    </row>
    <row r="20" spans="4:8" ht="12">
      <c r="D20" s="22"/>
      <c r="E20" s="266" t="s">
        <v>95</v>
      </c>
      <c r="F20" s="106"/>
      <c r="G20" s="106"/>
      <c r="H20" s="106"/>
    </row>
    <row r="21" ht="12">
      <c r="E21" s="267"/>
    </row>
    <row r="22" spans="2:5" ht="12">
      <c r="B22" s="258" t="s">
        <v>94</v>
      </c>
      <c r="C22" s="259"/>
      <c r="D22" s="260"/>
      <c r="E22" s="264">
        <v>175845</v>
      </c>
    </row>
    <row r="23" spans="2:5" ht="12">
      <c r="B23" s="261"/>
      <c r="C23" s="262"/>
      <c r="D23" s="263"/>
      <c r="E23" s="265"/>
    </row>
    <row r="26" spans="5:7" ht="12">
      <c r="E26" s="116"/>
      <c r="F26" s="117" t="s">
        <v>124</v>
      </c>
      <c r="G26" s="116"/>
    </row>
    <row r="27" spans="5:7" ht="12">
      <c r="E27" s="116"/>
      <c r="F27" s="117" t="s">
        <v>93</v>
      </c>
      <c r="G27" s="116"/>
    </row>
  </sheetData>
  <sheetProtection/>
  <mergeCells count="13">
    <mergeCell ref="B6:D6"/>
    <mergeCell ref="B7:D7"/>
    <mergeCell ref="B8:D8"/>
    <mergeCell ref="E6:H6"/>
    <mergeCell ref="B13:D13"/>
    <mergeCell ref="B14:D14"/>
    <mergeCell ref="B9:D9"/>
    <mergeCell ref="B10:D10"/>
    <mergeCell ref="B11:D11"/>
    <mergeCell ref="B12:D12"/>
    <mergeCell ref="B22:D23"/>
    <mergeCell ref="E22:E23"/>
    <mergeCell ref="E20:E21"/>
  </mergeCells>
  <printOptions/>
  <pageMargins left="0.4330708661417323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&amp;L&amp;18SCHEDA N°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zoomScalePageLayoutView="0" workbookViewId="0" topLeftCell="H41">
      <selection activeCell="M46" sqref="M46"/>
    </sheetView>
  </sheetViews>
  <sheetFormatPr defaultColWidth="9.00390625" defaultRowHeight="12.75"/>
  <cols>
    <col min="1" max="1" width="5.25390625" style="130" bestFit="1" customWidth="1"/>
    <col min="2" max="2" width="7.875" style="126" customWidth="1"/>
    <col min="3" max="5" width="4.25390625" style="5" customWidth="1"/>
    <col min="6" max="6" width="3.625" style="6" customWidth="1"/>
    <col min="7" max="7" width="4.00390625" style="6" bestFit="1" customWidth="1"/>
    <col min="8" max="8" width="2.875" style="6" bestFit="1" customWidth="1"/>
    <col min="9" max="9" width="22.875" style="12" customWidth="1"/>
    <col min="10" max="10" width="12.625" style="7" customWidth="1"/>
    <col min="11" max="11" width="10.75390625" style="13" customWidth="1"/>
    <col min="12" max="12" width="10.375" style="7" customWidth="1"/>
    <col min="13" max="13" width="12.625" style="7" customWidth="1"/>
    <col min="14" max="14" width="6.50390625" style="7" customWidth="1"/>
    <col min="15" max="15" width="6.125" style="7" customWidth="1"/>
    <col min="16" max="16" width="14.125" style="7" customWidth="1"/>
    <col min="17" max="17" width="7.25390625" style="7" bestFit="1" customWidth="1"/>
    <col min="18" max="16384" width="9.00390625" style="63" customWidth="1"/>
  </cols>
  <sheetData>
    <row r="1" spans="2:11" ht="19.5">
      <c r="B1" s="119" t="s">
        <v>90</v>
      </c>
      <c r="I1" s="7"/>
      <c r="J1" s="22"/>
      <c r="K1" s="22"/>
    </row>
    <row r="2" spans="2:11" ht="19.5">
      <c r="B2" s="119" t="s">
        <v>91</v>
      </c>
      <c r="I2" s="7"/>
      <c r="J2" s="22"/>
      <c r="K2" s="22"/>
    </row>
    <row r="3" spans="2:11" ht="15.75">
      <c r="B3" s="120" t="s">
        <v>37</v>
      </c>
      <c r="I3" s="7"/>
      <c r="J3" s="3"/>
      <c r="K3" s="22"/>
    </row>
    <row r="4" ht="12">
      <c r="B4" s="121"/>
    </row>
    <row r="5" spans="1:17" ht="5.25" customHeight="1">
      <c r="A5" s="48"/>
      <c r="B5" s="122"/>
      <c r="C5" s="48"/>
      <c r="D5" s="48"/>
      <c r="E5" s="48"/>
      <c r="F5" s="62"/>
      <c r="G5" s="62"/>
      <c r="H5" s="62"/>
      <c r="I5" s="49"/>
      <c r="J5" s="50"/>
      <c r="K5" s="51"/>
      <c r="L5" s="50"/>
      <c r="M5" s="50"/>
      <c r="N5" s="50"/>
      <c r="O5" s="50"/>
      <c r="P5" s="50"/>
      <c r="Q5" s="8"/>
    </row>
    <row r="6" spans="1:17" ht="27.75" customHeight="1">
      <c r="A6" s="131"/>
      <c r="B6" s="123"/>
      <c r="C6" s="11"/>
      <c r="D6" s="44" t="s">
        <v>158</v>
      </c>
      <c r="E6" s="11"/>
      <c r="F6" s="45"/>
      <c r="G6" s="45"/>
      <c r="H6" s="45"/>
      <c r="I6" s="81"/>
      <c r="J6" s="295" t="s">
        <v>55</v>
      </c>
      <c r="K6" s="296"/>
      <c r="L6" s="296"/>
      <c r="M6" s="297"/>
      <c r="N6" s="304" t="s">
        <v>139</v>
      </c>
      <c r="O6" s="304" t="s">
        <v>162</v>
      </c>
      <c r="P6" s="298" t="s">
        <v>29</v>
      </c>
      <c r="Q6" s="299"/>
    </row>
    <row r="7" spans="1:17" s="17" customFormat="1" ht="54">
      <c r="A7" s="133" t="s">
        <v>156</v>
      </c>
      <c r="B7" s="124" t="s">
        <v>157</v>
      </c>
      <c r="C7" s="54" t="s">
        <v>2</v>
      </c>
      <c r="D7" s="54" t="s">
        <v>3</v>
      </c>
      <c r="E7" s="54" t="s">
        <v>4</v>
      </c>
      <c r="F7" s="54" t="s">
        <v>159</v>
      </c>
      <c r="G7" s="300" t="s">
        <v>160</v>
      </c>
      <c r="H7" s="301"/>
      <c r="I7" s="55" t="s">
        <v>25</v>
      </c>
      <c r="J7" s="53" t="s">
        <v>26</v>
      </c>
      <c r="K7" s="56" t="s">
        <v>27</v>
      </c>
      <c r="L7" s="57" t="s">
        <v>28</v>
      </c>
      <c r="M7" s="53" t="s">
        <v>64</v>
      </c>
      <c r="N7" s="305"/>
      <c r="O7" s="305"/>
      <c r="P7" s="58" t="s">
        <v>30</v>
      </c>
      <c r="Q7" s="58" t="s">
        <v>161</v>
      </c>
    </row>
    <row r="8" spans="1:17" ht="12" hidden="1">
      <c r="A8" s="95" t="s">
        <v>66</v>
      </c>
      <c r="B8" s="125"/>
      <c r="C8" s="87"/>
      <c r="D8" s="84"/>
      <c r="E8" s="84"/>
      <c r="F8" s="84"/>
      <c r="G8" s="84"/>
      <c r="H8" s="85"/>
      <c r="I8" s="85"/>
      <c r="J8" s="86"/>
      <c r="K8" s="83"/>
      <c r="L8" s="83"/>
      <c r="M8" s="87"/>
      <c r="N8" s="87"/>
      <c r="O8" s="84"/>
      <c r="P8" s="84"/>
      <c r="Q8" s="88"/>
    </row>
    <row r="9" spans="1:17" ht="12" hidden="1">
      <c r="A9" s="127"/>
      <c r="B9" s="127"/>
      <c r="C9" s="104"/>
      <c r="D9" s="104"/>
      <c r="E9" s="104"/>
      <c r="F9" s="105"/>
      <c r="G9" s="105"/>
      <c r="H9" s="105"/>
      <c r="I9" s="145"/>
      <c r="J9" s="80"/>
      <c r="K9" s="110"/>
      <c r="L9" s="110"/>
      <c r="M9" s="110"/>
      <c r="N9" s="110"/>
      <c r="O9" s="111"/>
      <c r="P9" s="110"/>
      <c r="Q9" s="112"/>
    </row>
    <row r="10" spans="1:17" ht="12" hidden="1">
      <c r="A10" s="139" t="str">
        <f>B10</f>
        <v>0164</v>
      </c>
      <c r="B10" s="139" t="s">
        <v>71</v>
      </c>
      <c r="C10" s="140" t="s">
        <v>5</v>
      </c>
      <c r="D10" s="140" t="s">
        <v>6</v>
      </c>
      <c r="E10" s="140" t="s">
        <v>7</v>
      </c>
      <c r="F10" s="141" t="s">
        <v>59</v>
      </c>
      <c r="G10" s="61" t="s">
        <v>31</v>
      </c>
      <c r="H10" s="61" t="s">
        <v>0</v>
      </c>
      <c r="I10" s="142" t="s">
        <v>68</v>
      </c>
      <c r="J10" s="143">
        <v>300</v>
      </c>
      <c r="K10" s="79"/>
      <c r="L10" s="79"/>
      <c r="M10" s="79">
        <f>J10</f>
        <v>300</v>
      </c>
      <c r="N10" s="79"/>
      <c r="O10" s="144"/>
      <c r="P10" s="79"/>
      <c r="Q10" s="118"/>
    </row>
    <row r="11" spans="1:17" ht="100.5" hidden="1">
      <c r="A11" s="102" t="str">
        <f>B11</f>
        <v>Trasferimento immobili art. 53 commi 6-7 d.lgs. 163/2006</v>
      </c>
      <c r="B11" s="156" t="s">
        <v>92</v>
      </c>
      <c r="C11" s="157" t="s">
        <v>5</v>
      </c>
      <c r="D11" s="157" t="s">
        <v>6</v>
      </c>
      <c r="E11" s="89" t="s">
        <v>7</v>
      </c>
      <c r="F11" s="90" t="s">
        <v>56</v>
      </c>
      <c r="G11" s="60" t="s">
        <v>31</v>
      </c>
      <c r="H11" s="60" t="s">
        <v>0</v>
      </c>
      <c r="I11" s="91" t="s">
        <v>1</v>
      </c>
      <c r="J11" s="59">
        <v>270</v>
      </c>
      <c r="K11" s="47"/>
      <c r="L11" s="47"/>
      <c r="M11" s="47">
        <f aca="true" t="shared" si="0" ref="M11:M19">J11</f>
        <v>270</v>
      </c>
      <c r="N11" s="47"/>
      <c r="O11" s="52"/>
      <c r="P11" s="47"/>
      <c r="Q11" s="99"/>
    </row>
    <row r="12" spans="1:17" ht="24.75" hidden="1">
      <c r="A12" s="102" t="str">
        <f>B12</f>
        <v>0194</v>
      </c>
      <c r="B12" s="103" t="s">
        <v>81</v>
      </c>
      <c r="C12" s="46" t="s">
        <v>5</v>
      </c>
      <c r="D12" s="46" t="s">
        <v>6</v>
      </c>
      <c r="E12" s="46" t="s">
        <v>7</v>
      </c>
      <c r="F12" s="60" t="s">
        <v>62</v>
      </c>
      <c r="G12" s="61" t="s">
        <v>31</v>
      </c>
      <c r="H12" s="61" t="s">
        <v>0</v>
      </c>
      <c r="I12" s="9" t="s">
        <v>79</v>
      </c>
      <c r="J12" s="47">
        <v>110</v>
      </c>
      <c r="K12" s="47"/>
      <c r="L12" s="47"/>
      <c r="M12" s="47">
        <f t="shared" si="0"/>
        <v>110</v>
      </c>
      <c r="N12" s="47"/>
      <c r="O12" s="52"/>
      <c r="P12" s="47"/>
      <c r="Q12" s="99"/>
    </row>
    <row r="13" spans="1:17" ht="24.75" hidden="1">
      <c r="A13" s="102" t="str">
        <f>B13</f>
        <v>0193</v>
      </c>
      <c r="B13" s="103" t="s">
        <v>80</v>
      </c>
      <c r="C13" s="46" t="s">
        <v>5</v>
      </c>
      <c r="D13" s="46" t="s">
        <v>6</v>
      </c>
      <c r="E13" s="46" t="s">
        <v>7</v>
      </c>
      <c r="F13" s="60" t="s">
        <v>0</v>
      </c>
      <c r="G13" s="61" t="s">
        <v>31</v>
      </c>
      <c r="H13" s="61" t="s">
        <v>0</v>
      </c>
      <c r="I13" s="9" t="s">
        <v>78</v>
      </c>
      <c r="J13" s="47">
        <v>1000</v>
      </c>
      <c r="K13" s="47"/>
      <c r="L13" s="47"/>
      <c r="M13" s="47">
        <f>J13</f>
        <v>1000</v>
      </c>
      <c r="N13" s="47"/>
      <c r="O13" s="52"/>
      <c r="P13" s="47"/>
      <c r="Q13" s="99"/>
    </row>
    <row r="14" spans="1:17" ht="37.5" hidden="1">
      <c r="A14" s="102" t="str">
        <f>B14</f>
        <v>0192</v>
      </c>
      <c r="B14" s="102" t="s">
        <v>77</v>
      </c>
      <c r="C14" s="89" t="s">
        <v>5</v>
      </c>
      <c r="D14" s="89" t="s">
        <v>6</v>
      </c>
      <c r="E14" s="89" t="s">
        <v>7</v>
      </c>
      <c r="F14" s="60" t="s">
        <v>59</v>
      </c>
      <c r="G14" s="60" t="s">
        <v>31</v>
      </c>
      <c r="H14" s="60" t="s">
        <v>0</v>
      </c>
      <c r="I14" s="10" t="s">
        <v>76</v>
      </c>
      <c r="J14" s="59">
        <v>180</v>
      </c>
      <c r="K14" s="47"/>
      <c r="L14" s="47"/>
      <c r="M14" s="47">
        <f t="shared" si="0"/>
        <v>180</v>
      </c>
      <c r="N14" s="47"/>
      <c r="O14" s="52"/>
      <c r="P14" s="47"/>
      <c r="Q14" s="99"/>
    </row>
    <row r="15" spans="1:17" ht="12" hidden="1">
      <c r="A15" s="302" t="s">
        <v>65</v>
      </c>
      <c r="B15" s="303"/>
      <c r="C15" s="303"/>
      <c r="D15" s="303"/>
      <c r="E15" s="303"/>
      <c r="F15" s="303"/>
      <c r="G15" s="303"/>
      <c r="H15" s="303"/>
      <c r="I15" s="303"/>
      <c r="J15" s="92"/>
      <c r="K15" s="92"/>
      <c r="L15" s="92"/>
      <c r="M15" s="92"/>
      <c r="N15" s="92"/>
      <c r="O15" s="98"/>
      <c r="P15" s="92"/>
      <c r="Q15" s="100"/>
    </row>
    <row r="16" spans="1:17" ht="37.5" hidden="1">
      <c r="A16" s="132">
        <f>B16</f>
        <v>0</v>
      </c>
      <c r="B16" s="102"/>
      <c r="C16" s="89"/>
      <c r="D16" s="89"/>
      <c r="H16" s="60" t="s">
        <v>62</v>
      </c>
      <c r="I16" s="10" t="s">
        <v>14</v>
      </c>
      <c r="J16" s="59">
        <v>150</v>
      </c>
      <c r="K16" s="47"/>
      <c r="L16" s="47"/>
      <c r="M16" s="47">
        <f t="shared" si="0"/>
        <v>150</v>
      </c>
      <c r="N16" s="47"/>
      <c r="O16" s="52"/>
      <c r="P16" s="47"/>
      <c r="Q16" s="99"/>
    </row>
    <row r="17" spans="1:17" ht="12" hidden="1">
      <c r="A17" s="137"/>
      <c r="B17" s="122"/>
      <c r="C17" s="48"/>
      <c r="D17" s="48"/>
      <c r="H17" s="62"/>
      <c r="I17" s="49"/>
      <c r="J17" s="136"/>
      <c r="K17" s="136"/>
      <c r="L17" s="136"/>
      <c r="M17" s="136"/>
      <c r="N17" s="136"/>
      <c r="O17" s="50"/>
      <c r="P17" s="136"/>
      <c r="Q17" s="118"/>
    </row>
    <row r="18" spans="1:17" ht="12" hidden="1">
      <c r="A18" s="95" t="s">
        <v>67</v>
      </c>
      <c r="B18" s="125"/>
      <c r="C18" s="82"/>
      <c r="D18" s="82"/>
      <c r="E18" s="82"/>
      <c r="F18" s="83"/>
      <c r="G18" s="83"/>
      <c r="H18" s="83"/>
      <c r="I18" s="87"/>
      <c r="J18" s="92"/>
      <c r="K18" s="92"/>
      <c r="L18" s="92"/>
      <c r="M18" s="92"/>
      <c r="N18" s="92"/>
      <c r="O18" s="93"/>
      <c r="P18" s="92"/>
      <c r="Q18" s="100"/>
    </row>
    <row r="19" spans="1:17" ht="37.5" hidden="1">
      <c r="A19" s="102" t="str">
        <f>B19</f>
        <v>0176</v>
      </c>
      <c r="B19" s="102" t="s">
        <v>73</v>
      </c>
      <c r="C19" s="89" t="s">
        <v>5</v>
      </c>
      <c r="D19" s="89" t="s">
        <v>6</v>
      </c>
      <c r="E19" s="89" t="s">
        <v>7</v>
      </c>
      <c r="F19" s="60" t="s">
        <v>56</v>
      </c>
      <c r="G19" s="60" t="s">
        <v>57</v>
      </c>
      <c r="H19" s="60" t="s">
        <v>61</v>
      </c>
      <c r="I19" s="10" t="s">
        <v>16</v>
      </c>
      <c r="J19" s="59">
        <v>100</v>
      </c>
      <c r="K19" s="47"/>
      <c r="L19" s="47"/>
      <c r="M19" s="47">
        <f t="shared" si="0"/>
        <v>100</v>
      </c>
      <c r="N19" s="47"/>
      <c r="O19" s="52"/>
      <c r="P19" s="47"/>
      <c r="Q19" s="99"/>
    </row>
    <row r="20" spans="1:17" ht="33.75">
      <c r="A20" s="104">
        <v>1</v>
      </c>
      <c r="B20" s="127" t="s">
        <v>127</v>
      </c>
      <c r="C20" s="105" t="s">
        <v>5</v>
      </c>
      <c r="D20" s="105" t="s">
        <v>102</v>
      </c>
      <c r="E20" s="174" t="s">
        <v>103</v>
      </c>
      <c r="F20" s="105" t="s">
        <v>0</v>
      </c>
      <c r="G20" s="105" t="s">
        <v>104</v>
      </c>
      <c r="H20" s="105" t="s">
        <v>105</v>
      </c>
      <c r="I20" s="179" t="s">
        <v>112</v>
      </c>
      <c r="J20" s="202">
        <v>2050000</v>
      </c>
      <c r="K20" s="202"/>
      <c r="L20" s="202"/>
      <c r="M20" s="202">
        <f>J20+K20+L20</f>
        <v>2050000</v>
      </c>
      <c r="N20" s="198">
        <v>1</v>
      </c>
      <c r="O20" s="178" t="s">
        <v>107</v>
      </c>
      <c r="P20" s="202">
        <v>690500</v>
      </c>
      <c r="Q20" s="194">
        <v>99</v>
      </c>
    </row>
    <row r="21" spans="1:17" ht="22.5">
      <c r="A21" s="127" t="s">
        <v>108</v>
      </c>
      <c r="B21" s="127" t="s">
        <v>108</v>
      </c>
      <c r="C21" s="105" t="s">
        <v>5</v>
      </c>
      <c r="D21" s="105" t="s">
        <v>102</v>
      </c>
      <c r="E21" s="174" t="s">
        <v>103</v>
      </c>
      <c r="F21" s="152" t="s">
        <v>0</v>
      </c>
      <c r="G21" s="105" t="s">
        <v>104</v>
      </c>
      <c r="H21" s="105" t="s">
        <v>105</v>
      </c>
      <c r="I21" s="180" t="s">
        <v>110</v>
      </c>
      <c r="J21" s="202">
        <v>530000</v>
      </c>
      <c r="K21" s="202"/>
      <c r="L21" s="202"/>
      <c r="M21" s="202">
        <f>J21+K21+L21</f>
        <v>530000</v>
      </c>
      <c r="N21" s="198">
        <v>2</v>
      </c>
      <c r="O21" s="178" t="s">
        <v>107</v>
      </c>
      <c r="P21" s="202"/>
      <c r="Q21" s="44"/>
    </row>
    <row r="22" spans="1:17" ht="12">
      <c r="A22" s="104">
        <v>3</v>
      </c>
      <c r="B22" s="127" t="s">
        <v>128</v>
      </c>
      <c r="C22" s="105" t="s">
        <v>5</v>
      </c>
      <c r="D22" s="105" t="s">
        <v>102</v>
      </c>
      <c r="E22" s="174" t="s">
        <v>103</v>
      </c>
      <c r="F22" s="105" t="s">
        <v>59</v>
      </c>
      <c r="G22" s="105" t="s">
        <v>104</v>
      </c>
      <c r="H22" s="105" t="s">
        <v>105</v>
      </c>
      <c r="I22" s="179" t="s">
        <v>106</v>
      </c>
      <c r="J22" s="202">
        <v>540000</v>
      </c>
      <c r="K22" s="202"/>
      <c r="L22" s="202"/>
      <c r="M22" s="202">
        <f>J22+K22+L22</f>
        <v>540000</v>
      </c>
      <c r="N22" s="198">
        <v>1</v>
      </c>
      <c r="O22" s="178" t="s">
        <v>107</v>
      </c>
      <c r="P22" s="202"/>
      <c r="Q22" s="44"/>
    </row>
    <row r="23" spans="1:17" ht="12" hidden="1">
      <c r="A23" s="159"/>
      <c r="B23" s="287" t="s">
        <v>94</v>
      </c>
      <c r="C23" s="288"/>
      <c r="D23" s="289"/>
      <c r="E23" s="293" t="s">
        <v>7</v>
      </c>
      <c r="F23" s="151"/>
      <c r="G23" s="151"/>
      <c r="H23" s="151"/>
      <c r="I23" s="179"/>
      <c r="J23" s="202"/>
      <c r="K23" s="202"/>
      <c r="L23" s="202"/>
      <c r="M23" s="202">
        <f aca="true" t="shared" si="1" ref="M23:M39">J23+K23+L23</f>
        <v>0</v>
      </c>
      <c r="N23" s="198"/>
      <c r="O23" s="164"/>
      <c r="P23" s="202"/>
      <c r="Q23" s="195"/>
    </row>
    <row r="24" spans="1:17" ht="22.5" hidden="1">
      <c r="A24" s="158"/>
      <c r="B24" s="290"/>
      <c r="C24" s="291"/>
      <c r="D24" s="292"/>
      <c r="E24" s="294"/>
      <c r="F24" s="60" t="s">
        <v>56</v>
      </c>
      <c r="G24" s="61" t="s">
        <v>57</v>
      </c>
      <c r="H24" s="61" t="s">
        <v>60</v>
      </c>
      <c r="I24" s="180" t="s">
        <v>15</v>
      </c>
      <c r="J24" s="202"/>
      <c r="K24" s="202"/>
      <c r="L24" s="202"/>
      <c r="M24" s="202">
        <f t="shared" si="1"/>
        <v>0</v>
      </c>
      <c r="N24" s="198"/>
      <c r="O24" s="164"/>
      <c r="P24" s="202"/>
      <c r="Q24" s="195"/>
    </row>
    <row r="25" spans="1:17" ht="12" hidden="1">
      <c r="A25" s="159"/>
      <c r="B25" s="160"/>
      <c r="C25" s="161"/>
      <c r="D25" s="161"/>
      <c r="E25" s="161"/>
      <c r="F25" s="151"/>
      <c r="G25" s="151"/>
      <c r="H25" s="151"/>
      <c r="I25" s="179"/>
      <c r="J25" s="202"/>
      <c r="K25" s="202"/>
      <c r="L25" s="202"/>
      <c r="M25" s="202">
        <f t="shared" si="1"/>
        <v>0</v>
      </c>
      <c r="N25" s="198"/>
      <c r="O25" s="164"/>
      <c r="P25" s="202"/>
      <c r="Q25" s="195"/>
    </row>
    <row r="26" spans="1:17" ht="33.75" hidden="1">
      <c r="A26" s="102"/>
      <c r="B26" s="103" t="s">
        <v>72</v>
      </c>
      <c r="C26" s="46" t="s">
        <v>5</v>
      </c>
      <c r="D26" s="46" t="s">
        <v>6</v>
      </c>
      <c r="E26" s="46" t="s">
        <v>7</v>
      </c>
      <c r="F26" s="60" t="s">
        <v>56</v>
      </c>
      <c r="G26" s="61" t="s">
        <v>57</v>
      </c>
      <c r="H26" s="61" t="s">
        <v>58</v>
      </c>
      <c r="I26" s="180" t="s">
        <v>17</v>
      </c>
      <c r="J26" s="202"/>
      <c r="K26" s="202"/>
      <c r="L26" s="202"/>
      <c r="M26" s="202">
        <f t="shared" si="1"/>
        <v>0</v>
      </c>
      <c r="N26" s="198"/>
      <c r="O26" s="164"/>
      <c r="P26" s="202"/>
      <c r="Q26" s="195"/>
    </row>
    <row r="27" spans="1:17" ht="12" hidden="1">
      <c r="A27" s="159"/>
      <c r="B27" s="162"/>
      <c r="C27" s="163"/>
      <c r="D27" s="163"/>
      <c r="E27" s="89" t="s">
        <v>7</v>
      </c>
      <c r="F27" s="60" t="s">
        <v>56</v>
      </c>
      <c r="G27" s="60" t="s">
        <v>57</v>
      </c>
      <c r="H27" s="151"/>
      <c r="I27" s="179"/>
      <c r="J27" s="202"/>
      <c r="K27" s="202"/>
      <c r="L27" s="202"/>
      <c r="M27" s="202">
        <f t="shared" si="1"/>
        <v>0</v>
      </c>
      <c r="N27" s="198"/>
      <c r="O27" s="164"/>
      <c r="P27" s="202"/>
      <c r="Q27" s="195"/>
    </row>
    <row r="28" spans="1:17" ht="33.75" hidden="1">
      <c r="A28" s="102"/>
      <c r="B28" s="103" t="s">
        <v>74</v>
      </c>
      <c r="C28" s="46" t="s">
        <v>5</v>
      </c>
      <c r="D28" s="46" t="s">
        <v>6</v>
      </c>
      <c r="E28" s="48"/>
      <c r="F28" s="62" t="s">
        <v>93</v>
      </c>
      <c r="G28" s="62"/>
      <c r="H28" s="61" t="s">
        <v>58</v>
      </c>
      <c r="I28" s="180" t="s">
        <v>83</v>
      </c>
      <c r="J28" s="202"/>
      <c r="K28" s="202"/>
      <c r="L28" s="202"/>
      <c r="M28" s="202">
        <f t="shared" si="1"/>
        <v>0</v>
      </c>
      <c r="N28" s="198"/>
      <c r="O28" s="164"/>
      <c r="P28" s="202"/>
      <c r="Q28" s="195"/>
    </row>
    <row r="29" spans="1:17" ht="22.5">
      <c r="A29" s="104">
        <v>4</v>
      </c>
      <c r="B29" s="127" t="s">
        <v>129</v>
      </c>
      <c r="C29" s="105" t="s">
        <v>5</v>
      </c>
      <c r="D29" s="105" t="s">
        <v>102</v>
      </c>
      <c r="E29" s="174" t="s">
        <v>103</v>
      </c>
      <c r="F29" s="107" t="s">
        <v>0</v>
      </c>
      <c r="G29" s="105" t="s">
        <v>104</v>
      </c>
      <c r="H29" s="105" t="s">
        <v>105</v>
      </c>
      <c r="I29" s="181" t="s">
        <v>114</v>
      </c>
      <c r="J29" s="202">
        <v>680000</v>
      </c>
      <c r="K29" s="202"/>
      <c r="L29" s="202"/>
      <c r="M29" s="202">
        <f t="shared" si="1"/>
        <v>680000</v>
      </c>
      <c r="N29" s="198">
        <v>3</v>
      </c>
      <c r="O29" s="178" t="s">
        <v>107</v>
      </c>
      <c r="P29" s="202"/>
      <c r="Q29" s="195"/>
    </row>
    <row r="30" spans="1:17" ht="12">
      <c r="A30" s="104">
        <v>5</v>
      </c>
      <c r="B30" s="127" t="s">
        <v>130</v>
      </c>
      <c r="C30" s="105" t="s">
        <v>5</v>
      </c>
      <c r="D30" s="105" t="s">
        <v>102</v>
      </c>
      <c r="E30" s="174" t="s">
        <v>103</v>
      </c>
      <c r="F30" s="107" t="s">
        <v>0</v>
      </c>
      <c r="G30" s="107" t="s">
        <v>122</v>
      </c>
      <c r="H30" s="107" t="s">
        <v>123</v>
      </c>
      <c r="I30" s="181" t="s">
        <v>116</v>
      </c>
      <c r="J30" s="202">
        <v>730000</v>
      </c>
      <c r="K30" s="202"/>
      <c r="L30" s="202"/>
      <c r="M30" s="202">
        <f t="shared" si="1"/>
        <v>730000</v>
      </c>
      <c r="N30" s="198">
        <v>1</v>
      </c>
      <c r="O30" s="178" t="s">
        <v>107</v>
      </c>
      <c r="P30" s="202"/>
      <c r="Q30" s="195"/>
    </row>
    <row r="31" spans="1:17" ht="24.75">
      <c r="A31" s="104">
        <v>6</v>
      </c>
      <c r="B31" s="127" t="s">
        <v>131</v>
      </c>
      <c r="C31" s="105" t="s">
        <v>5</v>
      </c>
      <c r="D31" s="105" t="s">
        <v>102</v>
      </c>
      <c r="E31" s="174" t="s">
        <v>103</v>
      </c>
      <c r="F31" s="107" t="s">
        <v>126</v>
      </c>
      <c r="G31" s="105" t="s">
        <v>31</v>
      </c>
      <c r="H31" s="105" t="s">
        <v>0</v>
      </c>
      <c r="I31" s="177" t="s">
        <v>119</v>
      </c>
      <c r="J31" s="202">
        <v>400000</v>
      </c>
      <c r="K31" s="202"/>
      <c r="L31" s="202"/>
      <c r="M31" s="202">
        <f>J31+K31+L31</f>
        <v>400000</v>
      </c>
      <c r="N31" s="198">
        <v>1</v>
      </c>
      <c r="O31" s="178" t="s">
        <v>125</v>
      </c>
      <c r="P31" s="202"/>
      <c r="Q31" s="195"/>
    </row>
    <row r="32" spans="1:17" ht="37.5">
      <c r="A32" s="191">
        <v>7</v>
      </c>
      <c r="B32" s="192" t="s">
        <v>132</v>
      </c>
      <c r="C32" s="11" t="s">
        <v>5</v>
      </c>
      <c r="D32" s="11" t="s">
        <v>102</v>
      </c>
      <c r="E32" s="11" t="s">
        <v>103</v>
      </c>
      <c r="F32" s="44" t="s">
        <v>126</v>
      </c>
      <c r="G32" s="196" t="s">
        <v>122</v>
      </c>
      <c r="H32" s="196" t="s">
        <v>123</v>
      </c>
      <c r="I32" s="109" t="s">
        <v>137</v>
      </c>
      <c r="J32" s="202">
        <v>149500</v>
      </c>
      <c r="K32" s="203"/>
      <c r="L32" s="203"/>
      <c r="M32" s="202">
        <v>149500</v>
      </c>
      <c r="N32" s="198">
        <v>1</v>
      </c>
      <c r="O32" s="178" t="s">
        <v>125</v>
      </c>
      <c r="P32" s="202">
        <v>101229.4</v>
      </c>
      <c r="Q32" s="154">
        <v>99</v>
      </c>
    </row>
    <row r="33" spans="1:17" ht="24.75">
      <c r="A33" s="191">
        <v>8</v>
      </c>
      <c r="B33" s="192" t="s">
        <v>133</v>
      </c>
      <c r="C33" s="105" t="s">
        <v>5</v>
      </c>
      <c r="D33" s="105" t="s">
        <v>102</v>
      </c>
      <c r="E33" s="174" t="s">
        <v>103</v>
      </c>
      <c r="F33" s="107" t="s">
        <v>126</v>
      </c>
      <c r="G33" s="105" t="s">
        <v>31</v>
      </c>
      <c r="H33" s="105" t="s">
        <v>0</v>
      </c>
      <c r="I33" s="197" t="s">
        <v>138</v>
      </c>
      <c r="J33" s="202">
        <v>135000</v>
      </c>
      <c r="K33" s="203"/>
      <c r="L33" s="203"/>
      <c r="M33" s="202">
        <v>135000</v>
      </c>
      <c r="N33" s="198">
        <v>2</v>
      </c>
      <c r="O33" s="178" t="s">
        <v>125</v>
      </c>
      <c r="P33" s="202"/>
      <c r="Q33" s="154"/>
    </row>
    <row r="34" spans="1:17" ht="37.5">
      <c r="A34" s="191">
        <v>9</v>
      </c>
      <c r="B34" s="192" t="s">
        <v>134</v>
      </c>
      <c r="C34" s="11" t="s">
        <v>5</v>
      </c>
      <c r="D34" s="11" t="s">
        <v>102</v>
      </c>
      <c r="E34" s="11" t="s">
        <v>103</v>
      </c>
      <c r="F34" s="44" t="s">
        <v>126</v>
      </c>
      <c r="G34" s="196" t="s">
        <v>122</v>
      </c>
      <c r="H34" s="196" t="s">
        <v>123</v>
      </c>
      <c r="I34" s="197" t="s">
        <v>140</v>
      </c>
      <c r="J34" s="202">
        <v>220000</v>
      </c>
      <c r="K34" s="203"/>
      <c r="L34" s="203"/>
      <c r="M34" s="202">
        <v>220000</v>
      </c>
      <c r="N34" s="198">
        <v>2</v>
      </c>
      <c r="O34" s="178" t="s">
        <v>125</v>
      </c>
      <c r="P34" s="202"/>
      <c r="Q34" s="154"/>
    </row>
    <row r="35" spans="1:17" ht="37.5">
      <c r="A35" s="191">
        <v>10</v>
      </c>
      <c r="B35" s="192" t="s">
        <v>135</v>
      </c>
      <c r="C35" s="11" t="s">
        <v>5</v>
      </c>
      <c r="D35" s="11" t="s">
        <v>102</v>
      </c>
      <c r="E35" s="11" t="s">
        <v>103</v>
      </c>
      <c r="F35" s="44" t="s">
        <v>126</v>
      </c>
      <c r="G35" s="196" t="s">
        <v>122</v>
      </c>
      <c r="H35" s="196" t="s">
        <v>123</v>
      </c>
      <c r="I35" s="197" t="s">
        <v>141</v>
      </c>
      <c r="J35" s="202">
        <v>177000</v>
      </c>
      <c r="K35" s="203"/>
      <c r="L35" s="203"/>
      <c r="M35" s="202">
        <v>177000</v>
      </c>
      <c r="N35" s="198">
        <v>1</v>
      </c>
      <c r="O35" s="178" t="s">
        <v>125</v>
      </c>
      <c r="P35" s="202"/>
      <c r="Q35" s="154"/>
    </row>
    <row r="36" spans="1:17" ht="24.75">
      <c r="A36" s="191">
        <v>11</v>
      </c>
      <c r="B36" s="192" t="s">
        <v>136</v>
      </c>
      <c r="C36" s="105" t="s">
        <v>5</v>
      </c>
      <c r="D36" s="105" t="s">
        <v>102</v>
      </c>
      <c r="E36" s="174" t="s">
        <v>103</v>
      </c>
      <c r="F36" s="107" t="s">
        <v>126</v>
      </c>
      <c r="G36" s="105" t="s">
        <v>31</v>
      </c>
      <c r="H36" s="105" t="s">
        <v>0</v>
      </c>
      <c r="I36" s="197" t="s">
        <v>142</v>
      </c>
      <c r="J36" s="202">
        <v>100000</v>
      </c>
      <c r="K36" s="203"/>
      <c r="L36" s="203"/>
      <c r="M36" s="202">
        <v>100000</v>
      </c>
      <c r="N36" s="198">
        <v>2</v>
      </c>
      <c r="O36" s="178" t="s">
        <v>125</v>
      </c>
      <c r="P36" s="202"/>
      <c r="Q36" s="154"/>
    </row>
    <row r="37" spans="1:17" ht="37.5">
      <c r="A37" s="104">
        <v>12</v>
      </c>
      <c r="B37" s="127" t="s">
        <v>60</v>
      </c>
      <c r="C37" s="105" t="s">
        <v>5</v>
      </c>
      <c r="D37" s="105" t="s">
        <v>102</v>
      </c>
      <c r="E37" s="174" t="s">
        <v>103</v>
      </c>
      <c r="F37" s="107" t="s">
        <v>126</v>
      </c>
      <c r="G37" s="107" t="s">
        <v>104</v>
      </c>
      <c r="H37" s="107" t="s">
        <v>105</v>
      </c>
      <c r="I37" s="177" t="s">
        <v>197</v>
      </c>
      <c r="J37" s="202">
        <v>150000</v>
      </c>
      <c r="K37" s="202"/>
      <c r="L37" s="202"/>
      <c r="M37" s="202">
        <f t="shared" si="1"/>
        <v>150000</v>
      </c>
      <c r="N37" s="198">
        <v>1</v>
      </c>
      <c r="O37" s="178" t="s">
        <v>125</v>
      </c>
      <c r="P37" s="202"/>
      <c r="Q37" s="138"/>
    </row>
    <row r="38" spans="1:17" ht="24.75">
      <c r="A38" s="104">
        <v>13</v>
      </c>
      <c r="B38" s="127" t="s">
        <v>143</v>
      </c>
      <c r="C38" s="105" t="s">
        <v>5</v>
      </c>
      <c r="D38" s="105" t="s">
        <v>102</v>
      </c>
      <c r="E38" s="174" t="s">
        <v>103</v>
      </c>
      <c r="F38" s="107" t="s">
        <v>126</v>
      </c>
      <c r="G38" s="107" t="s">
        <v>121</v>
      </c>
      <c r="H38" s="107" t="s">
        <v>105</v>
      </c>
      <c r="I38" s="177" t="s">
        <v>144</v>
      </c>
      <c r="J38" s="202"/>
      <c r="K38" s="202">
        <v>50000</v>
      </c>
      <c r="L38" s="202"/>
      <c r="M38" s="202">
        <f>J38+K38+L38</f>
        <v>50000</v>
      </c>
      <c r="N38" s="198">
        <v>2</v>
      </c>
      <c r="O38" s="178" t="s">
        <v>125</v>
      </c>
      <c r="P38" s="202"/>
      <c r="Q38" s="138"/>
    </row>
    <row r="39" spans="1:17" ht="37.5">
      <c r="A39" s="108">
        <v>14</v>
      </c>
      <c r="B39" s="128" t="s">
        <v>145</v>
      </c>
      <c r="C39" s="107" t="s">
        <v>5</v>
      </c>
      <c r="D39" s="107" t="s">
        <v>102</v>
      </c>
      <c r="E39" s="189" t="s">
        <v>103</v>
      </c>
      <c r="F39" s="107" t="s">
        <v>126</v>
      </c>
      <c r="G39" s="107" t="s">
        <v>122</v>
      </c>
      <c r="H39" s="107" t="s">
        <v>123</v>
      </c>
      <c r="I39" s="177" t="s">
        <v>120</v>
      </c>
      <c r="J39" s="204"/>
      <c r="K39" s="204">
        <v>50000</v>
      </c>
      <c r="L39" s="204"/>
      <c r="M39" s="204">
        <f t="shared" si="1"/>
        <v>50000</v>
      </c>
      <c r="N39" s="199">
        <v>3</v>
      </c>
      <c r="O39" s="200" t="s">
        <v>125</v>
      </c>
      <c r="P39" s="101"/>
      <c r="Q39" s="190"/>
    </row>
    <row r="40" spans="1:17" ht="24.75">
      <c r="A40" s="191">
        <v>15</v>
      </c>
      <c r="B40" s="192" t="s">
        <v>146</v>
      </c>
      <c r="C40" s="105" t="s">
        <v>5</v>
      </c>
      <c r="D40" s="105" t="s">
        <v>102</v>
      </c>
      <c r="E40" s="174" t="s">
        <v>103</v>
      </c>
      <c r="F40" s="107" t="s">
        <v>126</v>
      </c>
      <c r="G40" s="105" t="s">
        <v>104</v>
      </c>
      <c r="H40" s="105" t="s">
        <v>105</v>
      </c>
      <c r="I40" s="197" t="s">
        <v>147</v>
      </c>
      <c r="J40" s="202"/>
      <c r="K40" s="204">
        <v>50000</v>
      </c>
      <c r="L40" s="204"/>
      <c r="M40" s="204">
        <f>J40+K40+L40</f>
        <v>50000</v>
      </c>
      <c r="N40" s="198">
        <v>2</v>
      </c>
      <c r="O40" s="178" t="s">
        <v>125</v>
      </c>
      <c r="P40" s="193"/>
      <c r="Q40" s="154"/>
    </row>
    <row r="41" spans="1:17" ht="24.75">
      <c r="A41" s="104">
        <v>16</v>
      </c>
      <c r="B41" s="127" t="s">
        <v>148</v>
      </c>
      <c r="C41" s="105" t="s">
        <v>5</v>
      </c>
      <c r="D41" s="105" t="s">
        <v>102</v>
      </c>
      <c r="E41" s="174" t="s">
        <v>103</v>
      </c>
      <c r="F41" s="107" t="s">
        <v>126</v>
      </c>
      <c r="G41" s="107" t="s">
        <v>121</v>
      </c>
      <c r="H41" s="107" t="s">
        <v>105</v>
      </c>
      <c r="I41" s="177" t="s">
        <v>149</v>
      </c>
      <c r="J41" s="202"/>
      <c r="K41" s="202"/>
      <c r="L41" s="202">
        <v>100000</v>
      </c>
      <c r="M41" s="202">
        <f>J41+K41+L41</f>
        <v>100000</v>
      </c>
      <c r="N41" s="198">
        <v>2</v>
      </c>
      <c r="O41" s="178" t="s">
        <v>125</v>
      </c>
      <c r="P41" s="80"/>
      <c r="Q41" s="138"/>
    </row>
    <row r="42" spans="1:17" ht="37.5">
      <c r="A42" s="108">
        <v>17</v>
      </c>
      <c r="B42" s="128" t="s">
        <v>150</v>
      </c>
      <c r="C42" s="107" t="s">
        <v>5</v>
      </c>
      <c r="D42" s="107" t="s">
        <v>102</v>
      </c>
      <c r="E42" s="189" t="s">
        <v>103</v>
      </c>
      <c r="F42" s="107" t="s">
        <v>126</v>
      </c>
      <c r="G42" s="107" t="s">
        <v>122</v>
      </c>
      <c r="H42" s="107" t="s">
        <v>123</v>
      </c>
      <c r="I42" s="177" t="s">
        <v>151</v>
      </c>
      <c r="J42" s="204"/>
      <c r="K42" s="204"/>
      <c r="L42" s="202">
        <v>100000</v>
      </c>
      <c r="M42" s="202">
        <f>J42+K42+L42</f>
        <v>100000</v>
      </c>
      <c r="N42" s="198">
        <v>2</v>
      </c>
      <c r="O42" s="178" t="s">
        <v>125</v>
      </c>
      <c r="P42" s="101"/>
      <c r="Q42" s="190"/>
    </row>
    <row r="43" spans="1:17" ht="24.75">
      <c r="A43" s="191">
        <v>18</v>
      </c>
      <c r="B43" s="192" t="s">
        <v>152</v>
      </c>
      <c r="C43" s="105" t="s">
        <v>5</v>
      </c>
      <c r="D43" s="105" t="s">
        <v>102</v>
      </c>
      <c r="E43" s="174" t="s">
        <v>103</v>
      </c>
      <c r="F43" s="107" t="s">
        <v>126</v>
      </c>
      <c r="G43" s="107" t="s">
        <v>104</v>
      </c>
      <c r="H43" s="107" t="s">
        <v>105</v>
      </c>
      <c r="I43" s="197" t="s">
        <v>198</v>
      </c>
      <c r="J43" s="203"/>
      <c r="K43" s="203"/>
      <c r="L43" s="202">
        <v>100000</v>
      </c>
      <c r="M43" s="202">
        <v>100000</v>
      </c>
      <c r="N43" s="198">
        <v>2</v>
      </c>
      <c r="O43" s="178" t="s">
        <v>125</v>
      </c>
      <c r="P43" s="193"/>
      <c r="Q43" s="154"/>
    </row>
    <row r="44" spans="1:251" ht="12">
      <c r="A44" s="134"/>
      <c r="B44" s="129"/>
      <c r="C44" s="117"/>
      <c r="D44" s="117"/>
      <c r="E44" s="117"/>
      <c r="F44" s="117"/>
      <c r="G44" s="117"/>
      <c r="H44" s="117"/>
      <c r="I44" s="205" t="s">
        <v>153</v>
      </c>
      <c r="J44" s="206">
        <f>SUM(J20:J43)</f>
        <v>5861500</v>
      </c>
      <c r="K44" s="206">
        <f>SUM(K38:K43)</f>
        <v>150000</v>
      </c>
      <c r="L44" s="206">
        <f>SUM(L41:L43)</f>
        <v>300000</v>
      </c>
      <c r="M44" s="206">
        <f>SUM(M19:M43)</f>
        <v>6311600</v>
      </c>
      <c r="N44" s="201"/>
      <c r="O44" s="201"/>
      <c r="P44" s="206">
        <f>SUM(P20:P34)</f>
        <v>791729.4</v>
      </c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  <c r="IF44" s="117"/>
      <c r="IG44" s="117"/>
      <c r="IH44" s="117"/>
      <c r="II44" s="117"/>
      <c r="IJ44" s="117"/>
      <c r="IK44" s="117"/>
      <c r="IL44" s="117"/>
      <c r="IM44" s="117"/>
      <c r="IN44" s="117"/>
      <c r="IO44" s="117"/>
      <c r="IP44" s="117"/>
      <c r="IQ44" s="117"/>
    </row>
    <row r="45" spans="1:9" ht="12">
      <c r="A45" s="135"/>
      <c r="I45" s="117"/>
    </row>
    <row r="48" spans="1:17" s="17" customFormat="1" ht="9.75">
      <c r="A48" s="207" t="s">
        <v>154</v>
      </c>
      <c r="B48" s="284" t="s">
        <v>155</v>
      </c>
      <c r="C48" s="285"/>
      <c r="D48" s="285"/>
      <c r="E48" s="285"/>
      <c r="F48" s="285"/>
      <c r="G48" s="285"/>
      <c r="H48" s="285"/>
      <c r="I48" s="285"/>
      <c r="J48" s="285"/>
      <c r="K48" s="285"/>
      <c r="L48" s="208"/>
      <c r="M48" s="208"/>
      <c r="N48" s="208"/>
      <c r="O48" s="208"/>
      <c r="P48" s="208"/>
      <c r="Q48" s="208"/>
    </row>
    <row r="49" spans="1:17" s="17" customFormat="1" ht="9.75">
      <c r="A49" s="207" t="s">
        <v>163</v>
      </c>
      <c r="B49" s="284" t="s">
        <v>164</v>
      </c>
      <c r="C49" s="285"/>
      <c r="D49" s="285"/>
      <c r="E49" s="285"/>
      <c r="F49" s="285"/>
      <c r="G49" s="285"/>
      <c r="H49" s="285"/>
      <c r="I49" s="285"/>
      <c r="J49" s="285"/>
      <c r="K49" s="285"/>
      <c r="L49" s="286"/>
      <c r="M49" s="208"/>
      <c r="N49" s="208"/>
      <c r="O49" s="208"/>
      <c r="P49" s="208"/>
      <c r="Q49" s="208"/>
    </row>
    <row r="50" spans="1:17" s="17" customFormat="1" ht="9.75">
      <c r="A50" s="207" t="s">
        <v>165</v>
      </c>
      <c r="B50" s="284" t="s">
        <v>166</v>
      </c>
      <c r="C50" s="285"/>
      <c r="D50" s="285"/>
      <c r="E50" s="285"/>
      <c r="F50" s="285"/>
      <c r="G50" s="285"/>
      <c r="H50" s="285"/>
      <c r="I50" s="285"/>
      <c r="J50" s="285"/>
      <c r="K50" s="285"/>
      <c r="L50" s="208"/>
      <c r="M50" s="208"/>
      <c r="N50" s="208"/>
      <c r="O50" s="208"/>
      <c r="P50" s="208"/>
      <c r="Q50" s="208"/>
    </row>
    <row r="51" spans="1:17" s="17" customFormat="1" ht="9.75">
      <c r="A51" s="207" t="s">
        <v>167</v>
      </c>
      <c r="B51" s="284" t="s">
        <v>168</v>
      </c>
      <c r="C51" s="285"/>
      <c r="D51" s="285"/>
      <c r="E51" s="285"/>
      <c r="F51" s="285"/>
      <c r="G51" s="285"/>
      <c r="H51" s="285"/>
      <c r="I51" s="285"/>
      <c r="J51" s="285"/>
      <c r="K51" s="285"/>
      <c r="L51" s="208"/>
      <c r="M51" s="208"/>
      <c r="N51" s="208"/>
      <c r="O51" s="208"/>
      <c r="P51" s="208"/>
      <c r="Q51" s="208"/>
    </row>
    <row r="52" spans="1:17" s="17" customFormat="1" ht="9.75">
      <c r="A52" s="207" t="s">
        <v>169</v>
      </c>
      <c r="B52" s="284" t="s">
        <v>170</v>
      </c>
      <c r="C52" s="285"/>
      <c r="D52" s="285"/>
      <c r="E52" s="285"/>
      <c r="F52" s="285"/>
      <c r="G52" s="285"/>
      <c r="H52" s="285"/>
      <c r="I52" s="285"/>
      <c r="J52" s="285"/>
      <c r="K52" s="285"/>
      <c r="L52" s="286"/>
      <c r="M52" s="286"/>
      <c r="N52" s="286"/>
      <c r="O52" s="286"/>
      <c r="P52" s="286"/>
      <c r="Q52" s="286"/>
    </row>
    <row r="53" spans="1:25" s="17" customFormat="1" ht="9.75">
      <c r="A53" s="207" t="s">
        <v>171</v>
      </c>
      <c r="B53" s="284" t="s">
        <v>172</v>
      </c>
      <c r="C53" s="285"/>
      <c r="D53" s="285"/>
      <c r="E53" s="285"/>
      <c r="F53" s="285"/>
      <c r="G53" s="285"/>
      <c r="H53" s="285"/>
      <c r="I53" s="285"/>
      <c r="J53" s="285"/>
      <c r="K53" s="285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</row>
    <row r="54" spans="1:11" ht="12">
      <c r="A54" s="4"/>
      <c r="B54" s="282"/>
      <c r="C54" s="283"/>
      <c r="D54" s="283"/>
      <c r="E54" s="283"/>
      <c r="F54" s="283"/>
      <c r="G54" s="283"/>
      <c r="H54" s="283"/>
      <c r="I54" s="283"/>
      <c r="J54" s="283"/>
      <c r="K54" s="283"/>
    </row>
  </sheetData>
  <sheetProtection/>
  <mergeCells count="15">
    <mergeCell ref="B23:D24"/>
    <mergeCell ref="E23:E24"/>
    <mergeCell ref="J6:M6"/>
    <mergeCell ref="P6:Q6"/>
    <mergeCell ref="G7:H7"/>
    <mergeCell ref="A15:I15"/>
    <mergeCell ref="O6:O7"/>
    <mergeCell ref="N6:N7"/>
    <mergeCell ref="B54:K54"/>
    <mergeCell ref="B49:L49"/>
    <mergeCell ref="B52:Q52"/>
    <mergeCell ref="B53:Y53"/>
    <mergeCell ref="B48:K48"/>
    <mergeCell ref="B50:K50"/>
    <mergeCell ref="B51:K51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0" r:id="rId1"/>
  <headerFooter alignWithMargins="0">
    <oddHeader>&amp;L&amp;18SCHEDA N° 2</oddHeader>
    <oddFooter>&amp;R]
</oddFooter>
  </headerFooter>
  <ignoredErrors>
    <ignoredError sqref="B10 B12:B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="84" zoomScaleNormal="84" zoomScalePageLayoutView="0" workbookViewId="0" topLeftCell="A27">
      <pane xSplit="3" topLeftCell="F1" activePane="topRight" state="frozen"/>
      <selection pane="topLeft" activeCell="I28" sqref="I28"/>
      <selection pane="topRight" activeCell="G37" sqref="G37"/>
    </sheetView>
  </sheetViews>
  <sheetFormatPr defaultColWidth="9.00390625" defaultRowHeight="12.75"/>
  <cols>
    <col min="1" max="1" width="6.625" style="4" customWidth="1"/>
    <col min="2" max="2" width="18.375" style="5" customWidth="1"/>
    <col min="3" max="3" width="28.625" style="12" customWidth="1"/>
    <col min="4" max="4" width="13.125" style="12" customWidth="1"/>
    <col min="5" max="5" width="9.50390625" style="12" customWidth="1"/>
    <col min="6" max="6" width="8.375" style="12" customWidth="1"/>
    <col min="7" max="7" width="16.125" style="12" customWidth="1"/>
    <col min="8" max="8" width="13.375" style="12" customWidth="1"/>
    <col min="9" max="9" width="6.50390625" style="12" bestFit="1" customWidth="1"/>
    <col min="10" max="10" width="8.50390625" style="7" bestFit="1" customWidth="1"/>
    <col min="11" max="11" width="5.125" style="13" customWidth="1"/>
    <col min="12" max="12" width="4.875" style="7" customWidth="1"/>
    <col min="13" max="13" width="8.25390625" style="7" bestFit="1" customWidth="1"/>
    <col min="14" max="15" width="8.375" style="7" bestFit="1" customWidth="1"/>
    <col min="16" max="16384" width="9.00390625" style="7" customWidth="1"/>
  </cols>
  <sheetData>
    <row r="1" spans="2:11" ht="19.5">
      <c r="B1" s="119" t="s">
        <v>90</v>
      </c>
      <c r="C1" s="5"/>
      <c r="D1" s="5"/>
      <c r="E1" s="5"/>
      <c r="F1" s="5"/>
      <c r="G1" s="5"/>
      <c r="H1" s="6"/>
      <c r="I1" s="6"/>
      <c r="J1" s="6"/>
      <c r="K1" s="7"/>
    </row>
    <row r="2" spans="2:11" ht="19.5">
      <c r="B2" s="2" t="s">
        <v>91</v>
      </c>
      <c r="C2" s="5"/>
      <c r="D2" s="5"/>
      <c r="E2" s="5"/>
      <c r="F2" s="5"/>
      <c r="G2" s="5"/>
      <c r="H2" s="6"/>
      <c r="I2" s="6"/>
      <c r="J2" s="6"/>
      <c r="K2" s="7"/>
    </row>
    <row r="3" spans="2:11" ht="15.75">
      <c r="B3" s="3" t="s">
        <v>98</v>
      </c>
      <c r="C3" s="5"/>
      <c r="D3" s="5"/>
      <c r="E3" s="5"/>
      <c r="F3" s="5"/>
      <c r="G3" s="5"/>
      <c r="H3" s="6"/>
      <c r="I3" s="6"/>
      <c r="J3" s="6"/>
      <c r="K3" s="7"/>
    </row>
    <row r="4" spans="2:11" ht="15.75">
      <c r="B4" s="3"/>
      <c r="C4" s="5"/>
      <c r="D4" s="5"/>
      <c r="E4" s="5"/>
      <c r="F4" s="5"/>
      <c r="G4" s="5"/>
      <c r="H4" s="6"/>
      <c r="I4" s="6"/>
      <c r="J4" s="6"/>
      <c r="K4" s="7"/>
    </row>
    <row r="6" spans="1:15" s="17" customFormat="1" ht="10.5" customHeight="1">
      <c r="A6" s="14"/>
      <c r="B6" s="308" t="s">
        <v>99</v>
      </c>
      <c r="C6" s="14"/>
      <c r="D6" s="172"/>
      <c r="E6" s="67" t="s">
        <v>63</v>
      </c>
      <c r="F6" s="68"/>
      <c r="G6" s="68"/>
      <c r="H6" s="65"/>
      <c r="I6" s="66"/>
      <c r="J6" s="306" t="s">
        <v>38</v>
      </c>
      <c r="K6" s="307"/>
      <c r="L6" s="15"/>
      <c r="M6" s="16"/>
      <c r="N6" s="310" t="s">
        <v>86</v>
      </c>
      <c r="O6" s="311"/>
    </row>
    <row r="7" spans="1:15" s="17" customFormat="1" ht="31.5">
      <c r="A7" s="170" t="s">
        <v>32</v>
      </c>
      <c r="B7" s="309"/>
      <c r="C7" s="171" t="s">
        <v>33</v>
      </c>
      <c r="D7" s="173" t="s">
        <v>100</v>
      </c>
      <c r="E7" s="175" t="s">
        <v>34</v>
      </c>
      <c r="F7" s="64" t="s">
        <v>35</v>
      </c>
      <c r="G7" s="64" t="s">
        <v>84</v>
      </c>
      <c r="H7" s="18" t="s">
        <v>85</v>
      </c>
      <c r="I7" s="64" t="s">
        <v>36</v>
      </c>
      <c r="J7" s="19" t="s">
        <v>39</v>
      </c>
      <c r="K7" s="1" t="s">
        <v>40</v>
      </c>
      <c r="L7" s="20" t="s">
        <v>41</v>
      </c>
      <c r="M7" s="18" t="s">
        <v>44</v>
      </c>
      <c r="N7" s="21" t="s">
        <v>42</v>
      </c>
      <c r="O7" s="18" t="s">
        <v>43</v>
      </c>
    </row>
    <row r="8" spans="1:15" ht="28.5" customHeight="1">
      <c r="A8" s="215" t="s">
        <v>127</v>
      </c>
      <c r="B8" s="127" t="s">
        <v>111</v>
      </c>
      <c r="C8" s="220" t="s">
        <v>112</v>
      </c>
      <c r="D8" s="223" t="s">
        <v>180</v>
      </c>
      <c r="E8" s="109" t="s">
        <v>184</v>
      </c>
      <c r="F8" s="109" t="s">
        <v>185</v>
      </c>
      <c r="G8" s="234">
        <v>2050000</v>
      </c>
      <c r="H8" s="234">
        <v>2050000</v>
      </c>
      <c r="I8" s="154" t="s">
        <v>69</v>
      </c>
      <c r="J8" s="154" t="s">
        <v>70</v>
      </c>
      <c r="K8" s="154" t="s">
        <v>107</v>
      </c>
      <c r="L8" s="154">
        <v>1</v>
      </c>
      <c r="M8" s="154" t="s">
        <v>188</v>
      </c>
      <c r="N8" s="44" t="s">
        <v>192</v>
      </c>
      <c r="O8" s="44" t="s">
        <v>193</v>
      </c>
    </row>
    <row r="9" spans="1:15" s="146" customFormat="1" ht="25.5" customHeight="1">
      <c r="A9" s="219">
        <v>2</v>
      </c>
      <c r="B9" s="127" t="s">
        <v>109</v>
      </c>
      <c r="C9" s="221" t="s">
        <v>110</v>
      </c>
      <c r="D9" s="224" t="s">
        <v>181</v>
      </c>
      <c r="E9" s="109" t="s">
        <v>184</v>
      </c>
      <c r="F9" s="109" t="s">
        <v>185</v>
      </c>
      <c r="G9" s="234">
        <v>530000</v>
      </c>
      <c r="H9" s="234">
        <v>530000</v>
      </c>
      <c r="I9" s="154" t="s">
        <v>69</v>
      </c>
      <c r="J9" s="154" t="s">
        <v>70</v>
      </c>
      <c r="K9" s="154" t="s">
        <v>107</v>
      </c>
      <c r="L9" s="154">
        <v>2</v>
      </c>
      <c r="M9" s="154" t="s">
        <v>188</v>
      </c>
      <c r="N9" s="44" t="s">
        <v>191</v>
      </c>
      <c r="O9" s="44" t="s">
        <v>194</v>
      </c>
    </row>
    <row r="10" spans="1:15" ht="12.75" customHeight="1" hidden="1">
      <c r="A10" s="215" t="str">
        <f>'scheda 2'!B10</f>
        <v>0164</v>
      </c>
      <c r="B10" s="127" t="s">
        <v>101</v>
      </c>
      <c r="C10" s="220" t="s">
        <v>106</v>
      </c>
      <c r="D10" s="225"/>
      <c r="E10" s="109" t="s">
        <v>184</v>
      </c>
      <c r="F10" s="109" t="s">
        <v>185</v>
      </c>
      <c r="G10" s="235"/>
      <c r="H10" s="235"/>
      <c r="I10" s="154" t="s">
        <v>69</v>
      </c>
      <c r="J10" s="154" t="s">
        <v>70</v>
      </c>
      <c r="K10" s="154" t="s">
        <v>107</v>
      </c>
      <c r="L10" s="154">
        <v>1</v>
      </c>
      <c r="M10" s="154"/>
      <c r="N10" s="44"/>
      <c r="O10" s="44" t="e">
        <f>#REF!</f>
        <v>#REF!</v>
      </c>
    </row>
    <row r="11" spans="1:15" ht="12.75" customHeight="1" hidden="1">
      <c r="A11" s="215" t="str">
        <f>'scheda 2'!B11</f>
        <v>Trasferimento immobili art. 53 commi 6-7 d.lgs. 163/2006</v>
      </c>
      <c r="B11" s="127" t="s">
        <v>111</v>
      </c>
      <c r="C11" s="220"/>
      <c r="D11" s="226"/>
      <c r="E11" s="109" t="s">
        <v>184</v>
      </c>
      <c r="F11" s="109" t="s">
        <v>185</v>
      </c>
      <c r="G11" s="235"/>
      <c r="H11" s="235"/>
      <c r="I11" s="154" t="s">
        <v>69</v>
      </c>
      <c r="J11" s="154" t="s">
        <v>70</v>
      </c>
      <c r="K11" s="154" t="s">
        <v>107</v>
      </c>
      <c r="L11" s="154">
        <v>1</v>
      </c>
      <c r="M11" s="154"/>
      <c r="N11" s="44"/>
      <c r="O11" s="44" t="e">
        <f>#REF!</f>
        <v>#REF!</v>
      </c>
    </row>
    <row r="12" spans="1:15" ht="25.5" customHeight="1" hidden="1">
      <c r="A12" s="216" t="s">
        <v>81</v>
      </c>
      <c r="B12" s="127" t="s">
        <v>109</v>
      </c>
      <c r="C12" s="221" t="s">
        <v>15</v>
      </c>
      <c r="D12" s="225"/>
      <c r="E12" s="109" t="s">
        <v>184</v>
      </c>
      <c r="F12" s="109" t="s">
        <v>185</v>
      </c>
      <c r="G12" s="235"/>
      <c r="H12" s="235"/>
      <c r="I12" s="154" t="s">
        <v>69</v>
      </c>
      <c r="J12" s="154" t="s">
        <v>70</v>
      </c>
      <c r="K12" s="154" t="s">
        <v>107</v>
      </c>
      <c r="L12" s="154">
        <v>2</v>
      </c>
      <c r="M12" s="154"/>
      <c r="N12" s="44"/>
      <c r="O12" s="44" t="e">
        <f>#REF!</f>
        <v>#REF!</v>
      </c>
    </row>
    <row r="13" spans="1:15" ht="12.75" customHeight="1" hidden="1">
      <c r="A13" s="216" t="s">
        <v>80</v>
      </c>
      <c r="B13" s="127" t="s">
        <v>101</v>
      </c>
      <c r="C13" s="220"/>
      <c r="D13" s="225"/>
      <c r="E13" s="109" t="s">
        <v>184</v>
      </c>
      <c r="F13" s="109" t="s">
        <v>185</v>
      </c>
      <c r="G13" s="235"/>
      <c r="H13" s="235"/>
      <c r="I13" s="154" t="s">
        <v>69</v>
      </c>
      <c r="J13" s="154" t="s">
        <v>70</v>
      </c>
      <c r="K13" s="154" t="s">
        <v>107</v>
      </c>
      <c r="L13" s="154">
        <v>3</v>
      </c>
      <c r="M13" s="154"/>
      <c r="N13" s="44"/>
      <c r="O13" s="44" t="e">
        <f>#REF!</f>
        <v>#REF!</v>
      </c>
    </row>
    <row r="14" spans="1:15" ht="38.25" customHeight="1" hidden="1">
      <c r="A14" s="215" t="str">
        <f>'scheda 2'!B14</f>
        <v>0192</v>
      </c>
      <c r="B14" s="127" t="s">
        <v>111</v>
      </c>
      <c r="C14" s="221" t="s">
        <v>17</v>
      </c>
      <c r="D14" s="227"/>
      <c r="E14" s="109" t="s">
        <v>184</v>
      </c>
      <c r="F14" s="109" t="s">
        <v>185</v>
      </c>
      <c r="G14" s="235"/>
      <c r="H14" s="235"/>
      <c r="I14" s="154" t="s">
        <v>69</v>
      </c>
      <c r="J14" s="154" t="s">
        <v>70</v>
      </c>
      <c r="K14" s="154" t="s">
        <v>107</v>
      </c>
      <c r="L14" s="154">
        <v>2</v>
      </c>
      <c r="M14" s="154"/>
      <c r="N14" s="44"/>
      <c r="O14" s="44" t="e">
        <f>#REF!</f>
        <v>#REF!</v>
      </c>
    </row>
    <row r="15" spans="1:15" ht="12.75" customHeight="1" hidden="1">
      <c r="A15" s="215" t="str">
        <f>'scheda 2'!$A$15</f>
        <v>EDILIZIA SOCIALE E SCOLASTICA - categoria A05-08 (Asilo nido, scuole materne, elementari e medie)</v>
      </c>
      <c r="B15" s="127" t="s">
        <v>109</v>
      </c>
      <c r="C15" s="220"/>
      <c r="D15" s="224"/>
      <c r="E15" s="109" t="s">
        <v>184</v>
      </c>
      <c r="F15" s="109" t="s">
        <v>185</v>
      </c>
      <c r="G15" s="234"/>
      <c r="H15" s="234"/>
      <c r="I15" s="154"/>
      <c r="J15" s="154" t="s">
        <v>70</v>
      </c>
      <c r="K15" s="154" t="s">
        <v>107</v>
      </c>
      <c r="L15" s="154"/>
      <c r="M15" s="154"/>
      <c r="N15" s="44"/>
      <c r="O15" s="44"/>
    </row>
    <row r="16" spans="1:15" ht="38.25" customHeight="1" hidden="1">
      <c r="A16" s="215">
        <f>'scheda 2'!B16</f>
        <v>0</v>
      </c>
      <c r="B16" s="127" t="s">
        <v>101</v>
      </c>
      <c r="C16" s="221" t="s">
        <v>83</v>
      </c>
      <c r="D16" s="228"/>
      <c r="E16" s="109" t="s">
        <v>184</v>
      </c>
      <c r="F16" s="109" t="s">
        <v>185</v>
      </c>
      <c r="G16" s="234"/>
      <c r="H16" s="234"/>
      <c r="I16" s="154" t="s">
        <v>75</v>
      </c>
      <c r="J16" s="154" t="s">
        <v>70</v>
      </c>
      <c r="K16" s="154" t="s">
        <v>107</v>
      </c>
      <c r="L16" s="154">
        <v>1</v>
      </c>
      <c r="M16" s="154"/>
      <c r="N16" s="44"/>
      <c r="O16" s="44" t="e">
        <f>#REF!</f>
        <v>#REF!</v>
      </c>
    </row>
    <row r="17" spans="1:15" ht="25.5" customHeight="1" hidden="1">
      <c r="A17" s="215" t="str">
        <f>'scheda 2'!A18</f>
        <v>ALTRA EDILIZIA PUBBLICA - categoria A05-09 (Pretura, Caserma GdF, Foro Boario, Centro Piovese D'Arte e Cultura, Casoni, Magazzino Comunale, archivi, ecc.)</v>
      </c>
      <c r="B17" s="127" t="s">
        <v>111</v>
      </c>
      <c r="C17" s="214" t="s">
        <v>114</v>
      </c>
      <c r="D17" s="224"/>
      <c r="E17" s="109" t="s">
        <v>184</v>
      </c>
      <c r="F17" s="109" t="s">
        <v>185</v>
      </c>
      <c r="G17" s="234"/>
      <c r="H17" s="234"/>
      <c r="I17" s="154"/>
      <c r="J17" s="154" t="s">
        <v>70</v>
      </c>
      <c r="K17" s="154" t="s">
        <v>107</v>
      </c>
      <c r="L17" s="154"/>
      <c r="M17" s="154"/>
      <c r="N17" s="44"/>
      <c r="O17" s="44"/>
    </row>
    <row r="18" spans="1:15" ht="12.75" customHeight="1" hidden="1">
      <c r="A18" s="215" t="str">
        <f>'scheda 2'!B19</f>
        <v>0176</v>
      </c>
      <c r="B18" s="127" t="s">
        <v>109</v>
      </c>
      <c r="C18" s="214"/>
      <c r="D18" s="228"/>
      <c r="E18" s="109" t="s">
        <v>184</v>
      </c>
      <c r="F18" s="109" t="s">
        <v>185</v>
      </c>
      <c r="G18" s="235"/>
      <c r="H18" s="235"/>
      <c r="I18" s="154" t="s">
        <v>75</v>
      </c>
      <c r="J18" s="154" t="s">
        <v>70</v>
      </c>
      <c r="K18" s="154" t="s">
        <v>107</v>
      </c>
      <c r="L18" s="154">
        <v>1</v>
      </c>
      <c r="M18" s="154"/>
      <c r="N18" s="44"/>
      <c r="O18" s="44" t="e">
        <f>#REF!</f>
        <v>#REF!</v>
      </c>
    </row>
    <row r="19" spans="1:15" ht="23.25" customHeight="1">
      <c r="A19" s="217">
        <v>3</v>
      </c>
      <c r="B19" s="127" t="s">
        <v>101</v>
      </c>
      <c r="C19" s="220" t="s">
        <v>106</v>
      </c>
      <c r="D19" s="223" t="s">
        <v>180</v>
      </c>
      <c r="E19" s="109" t="s">
        <v>184</v>
      </c>
      <c r="F19" s="109" t="s">
        <v>185</v>
      </c>
      <c r="G19" s="234">
        <v>540000</v>
      </c>
      <c r="H19" s="234">
        <v>540000</v>
      </c>
      <c r="I19" s="154" t="s">
        <v>186</v>
      </c>
      <c r="J19" s="154" t="s">
        <v>70</v>
      </c>
      <c r="K19" s="154" t="s">
        <v>107</v>
      </c>
      <c r="L19" s="154">
        <v>1</v>
      </c>
      <c r="M19" s="154" t="s">
        <v>188</v>
      </c>
      <c r="N19" s="44" t="s">
        <v>192</v>
      </c>
      <c r="O19" s="44" t="s">
        <v>191</v>
      </c>
    </row>
    <row r="20" spans="1:15" ht="25.5" customHeight="1">
      <c r="A20" s="217">
        <v>4</v>
      </c>
      <c r="B20" s="127" t="s">
        <v>113</v>
      </c>
      <c r="C20" s="222" t="s">
        <v>114</v>
      </c>
      <c r="D20" s="223" t="s">
        <v>180</v>
      </c>
      <c r="E20" s="109" t="s">
        <v>184</v>
      </c>
      <c r="F20" s="109" t="s">
        <v>185</v>
      </c>
      <c r="G20" s="235">
        <v>680000</v>
      </c>
      <c r="H20" s="235">
        <v>680000</v>
      </c>
      <c r="I20" s="147" t="s">
        <v>186</v>
      </c>
      <c r="J20" s="154" t="s">
        <v>70</v>
      </c>
      <c r="K20" s="154" t="s">
        <v>107</v>
      </c>
      <c r="L20" s="148">
        <v>3</v>
      </c>
      <c r="M20" s="154" t="s">
        <v>188</v>
      </c>
      <c r="N20" s="44" t="s">
        <v>194</v>
      </c>
      <c r="O20" s="237" t="s">
        <v>195</v>
      </c>
    </row>
    <row r="21" spans="1:15" ht="12.75" customHeight="1" hidden="1">
      <c r="A21" s="217"/>
      <c r="B21" s="127" t="s">
        <v>115</v>
      </c>
      <c r="C21" s="177" t="s">
        <v>116</v>
      </c>
      <c r="D21" s="229"/>
      <c r="E21" s="109" t="s">
        <v>184</v>
      </c>
      <c r="F21" s="109" t="s">
        <v>185</v>
      </c>
      <c r="G21" s="234"/>
      <c r="H21" s="234"/>
      <c r="I21" s="150"/>
      <c r="J21" s="154" t="s">
        <v>70</v>
      </c>
      <c r="K21" s="154" t="s">
        <v>107</v>
      </c>
      <c r="L21" s="150"/>
      <c r="M21" s="154" t="s">
        <v>188</v>
      </c>
      <c r="N21" s="44"/>
      <c r="O21" s="238"/>
    </row>
    <row r="22" spans="1:15" ht="12.75" customHeight="1" hidden="1">
      <c r="A22" s="217"/>
      <c r="B22" s="127" t="s">
        <v>118</v>
      </c>
      <c r="C22" s="177" t="s">
        <v>119</v>
      </c>
      <c r="D22" s="230"/>
      <c r="E22" s="109" t="s">
        <v>184</v>
      </c>
      <c r="F22" s="109" t="s">
        <v>185</v>
      </c>
      <c r="G22" s="235"/>
      <c r="H22" s="235"/>
      <c r="I22" s="147"/>
      <c r="J22" s="154" t="s">
        <v>70</v>
      </c>
      <c r="K22" s="154" t="s">
        <v>107</v>
      </c>
      <c r="L22" s="148"/>
      <c r="M22" s="154" t="s">
        <v>188</v>
      </c>
      <c r="N22" s="44"/>
      <c r="O22" s="237"/>
    </row>
    <row r="23" spans="1:15" ht="25.5" customHeight="1" hidden="1">
      <c r="A23" s="217"/>
      <c r="B23" s="127" t="s">
        <v>117</v>
      </c>
      <c r="C23" s="109" t="s">
        <v>137</v>
      </c>
      <c r="D23" s="230"/>
      <c r="E23" s="109" t="s">
        <v>184</v>
      </c>
      <c r="F23" s="109" t="s">
        <v>185</v>
      </c>
      <c r="G23" s="234"/>
      <c r="H23" s="234"/>
      <c r="I23" s="150"/>
      <c r="J23" s="154" t="s">
        <v>70</v>
      </c>
      <c r="K23" s="154" t="s">
        <v>107</v>
      </c>
      <c r="L23" s="150"/>
      <c r="M23" s="154" t="s">
        <v>188</v>
      </c>
      <c r="N23" s="44"/>
      <c r="O23" s="238"/>
    </row>
    <row r="24" spans="1:15" ht="12.75" customHeight="1" hidden="1">
      <c r="A24" s="217"/>
      <c r="B24" s="105" t="s">
        <v>89</v>
      </c>
      <c r="C24" s="197" t="s">
        <v>138</v>
      </c>
      <c r="D24" s="231"/>
      <c r="E24" s="109" t="s">
        <v>184</v>
      </c>
      <c r="F24" s="109" t="s">
        <v>185</v>
      </c>
      <c r="G24" s="235"/>
      <c r="H24" s="235"/>
      <c r="I24" s="147"/>
      <c r="J24" s="154" t="s">
        <v>70</v>
      </c>
      <c r="K24" s="154" t="s">
        <v>107</v>
      </c>
      <c r="L24" s="148"/>
      <c r="M24" s="154" t="s">
        <v>188</v>
      </c>
      <c r="N24" s="44"/>
      <c r="O24" s="237"/>
    </row>
    <row r="25" spans="1:15" ht="25.5" customHeight="1" hidden="1">
      <c r="A25" s="217"/>
      <c r="B25" s="105"/>
      <c r="C25" s="197" t="s">
        <v>140</v>
      </c>
      <c r="D25" s="229"/>
      <c r="E25" s="109" t="s">
        <v>184</v>
      </c>
      <c r="F25" s="109" t="s">
        <v>185</v>
      </c>
      <c r="G25" s="234"/>
      <c r="H25" s="234"/>
      <c r="I25" s="150"/>
      <c r="J25" s="154" t="s">
        <v>70</v>
      </c>
      <c r="K25" s="154" t="s">
        <v>107</v>
      </c>
      <c r="L25" s="150"/>
      <c r="M25" s="154" t="s">
        <v>188</v>
      </c>
      <c r="N25" s="44"/>
      <c r="O25" s="238"/>
    </row>
    <row r="26" spans="1:15" ht="25.5" customHeight="1" hidden="1">
      <c r="A26" s="217"/>
      <c r="B26" s="105" t="s">
        <v>88</v>
      </c>
      <c r="C26" s="197" t="s">
        <v>141</v>
      </c>
      <c r="D26" s="231"/>
      <c r="E26" s="109" t="s">
        <v>184</v>
      </c>
      <c r="F26" s="109" t="s">
        <v>185</v>
      </c>
      <c r="G26" s="235"/>
      <c r="H26" s="235"/>
      <c r="I26" s="147"/>
      <c r="J26" s="154" t="s">
        <v>70</v>
      </c>
      <c r="K26" s="154" t="s">
        <v>107</v>
      </c>
      <c r="L26" s="148"/>
      <c r="M26" s="154" t="s">
        <v>188</v>
      </c>
      <c r="N26" s="44"/>
      <c r="O26" s="237"/>
    </row>
    <row r="27" spans="1:15" ht="18" customHeight="1">
      <c r="A27" s="217">
        <v>5</v>
      </c>
      <c r="B27" s="127" t="s">
        <v>115</v>
      </c>
      <c r="C27" s="177" t="s">
        <v>116</v>
      </c>
      <c r="D27" s="231" t="s">
        <v>182</v>
      </c>
      <c r="E27" s="109" t="s">
        <v>184</v>
      </c>
      <c r="F27" s="109" t="s">
        <v>185</v>
      </c>
      <c r="G27" s="235">
        <v>730000</v>
      </c>
      <c r="H27" s="235">
        <v>730000</v>
      </c>
      <c r="I27" s="154" t="s">
        <v>187</v>
      </c>
      <c r="J27" s="154" t="s">
        <v>70</v>
      </c>
      <c r="K27" s="154" t="s">
        <v>107</v>
      </c>
      <c r="L27" s="154">
        <v>1</v>
      </c>
      <c r="M27" s="154" t="s">
        <v>188</v>
      </c>
      <c r="N27" s="44" t="s">
        <v>192</v>
      </c>
      <c r="O27" s="44" t="s">
        <v>194</v>
      </c>
    </row>
    <row r="28" spans="1:15" ht="12.75" customHeight="1" hidden="1">
      <c r="A28" s="218" t="e">
        <f>'scheda 2'!#REF!</f>
        <v>#REF!</v>
      </c>
      <c r="B28" s="153" t="s">
        <v>87</v>
      </c>
      <c r="C28" s="177" t="s">
        <v>119</v>
      </c>
      <c r="D28" s="232"/>
      <c r="E28" s="109" t="s">
        <v>184</v>
      </c>
      <c r="F28" s="109" t="s">
        <v>185</v>
      </c>
      <c r="G28" s="236" t="e">
        <f>'scheda 2'!#REF!</f>
        <v>#REF!</v>
      </c>
      <c r="H28" s="236" t="e">
        <f>'scheda 2'!#REF!</f>
        <v>#REF!</v>
      </c>
      <c r="I28" s="149" t="s">
        <v>69</v>
      </c>
      <c r="J28" s="154" t="s">
        <v>70</v>
      </c>
      <c r="K28" s="154" t="s">
        <v>107</v>
      </c>
      <c r="L28" s="149">
        <v>1</v>
      </c>
      <c r="M28" s="154" t="s">
        <v>188</v>
      </c>
      <c r="N28" s="44"/>
      <c r="O28" s="196" t="e">
        <f>#REF!</f>
        <v>#REF!</v>
      </c>
    </row>
    <row r="29" spans="1:15" ht="23.25" customHeight="1">
      <c r="A29" s="217">
        <v>6</v>
      </c>
      <c r="B29" s="127" t="s">
        <v>118</v>
      </c>
      <c r="C29" s="177" t="s">
        <v>119</v>
      </c>
      <c r="D29" s="223" t="s">
        <v>180</v>
      </c>
      <c r="E29" s="109" t="s">
        <v>184</v>
      </c>
      <c r="F29" s="109" t="s">
        <v>185</v>
      </c>
      <c r="G29" s="235">
        <v>400000</v>
      </c>
      <c r="H29" s="235">
        <v>400000</v>
      </c>
      <c r="I29" s="154" t="s">
        <v>69</v>
      </c>
      <c r="J29" s="154" t="s">
        <v>70</v>
      </c>
      <c r="K29" s="154" t="s">
        <v>107</v>
      </c>
      <c r="L29" s="154">
        <v>1</v>
      </c>
      <c r="M29" s="154" t="s">
        <v>188</v>
      </c>
      <c r="N29" s="44" t="s">
        <v>192</v>
      </c>
      <c r="O29" s="44" t="s">
        <v>191</v>
      </c>
    </row>
    <row r="30" spans="1:15" ht="40.5" customHeight="1">
      <c r="A30" s="176" t="s">
        <v>132</v>
      </c>
      <c r="B30" s="127" t="s">
        <v>175</v>
      </c>
      <c r="C30" s="109" t="s">
        <v>137</v>
      </c>
      <c r="D30" s="231" t="s">
        <v>182</v>
      </c>
      <c r="E30" s="109" t="s">
        <v>184</v>
      </c>
      <c r="F30" s="109" t="s">
        <v>185</v>
      </c>
      <c r="G30" s="234">
        <v>149500</v>
      </c>
      <c r="H30" s="234">
        <v>149500</v>
      </c>
      <c r="I30" s="188" t="s">
        <v>75</v>
      </c>
      <c r="J30" s="154" t="s">
        <v>70</v>
      </c>
      <c r="K30" s="154" t="s">
        <v>107</v>
      </c>
      <c r="L30" s="154">
        <v>1</v>
      </c>
      <c r="M30" s="154" t="s">
        <v>189</v>
      </c>
      <c r="N30" s="44" t="s">
        <v>192</v>
      </c>
      <c r="O30" s="44" t="s">
        <v>194</v>
      </c>
    </row>
    <row r="31" spans="1:15" ht="28.5" customHeight="1">
      <c r="A31" s="176" t="s">
        <v>133</v>
      </c>
      <c r="B31" s="127" t="s">
        <v>176</v>
      </c>
      <c r="C31" s="197" t="s">
        <v>138</v>
      </c>
      <c r="D31" s="223" t="s">
        <v>180</v>
      </c>
      <c r="E31" s="109" t="s">
        <v>184</v>
      </c>
      <c r="F31" s="109" t="s">
        <v>185</v>
      </c>
      <c r="G31" s="234">
        <v>135000</v>
      </c>
      <c r="H31" s="234">
        <v>135000</v>
      </c>
      <c r="I31" s="188" t="s">
        <v>186</v>
      </c>
      <c r="J31" s="154" t="s">
        <v>70</v>
      </c>
      <c r="K31" s="154" t="s">
        <v>107</v>
      </c>
      <c r="L31" s="154">
        <v>2</v>
      </c>
      <c r="M31" s="154" t="s">
        <v>190</v>
      </c>
      <c r="N31" s="44" t="s">
        <v>191</v>
      </c>
      <c r="O31" s="44" t="s">
        <v>193</v>
      </c>
    </row>
    <row r="32" spans="1:15" ht="30.75" customHeight="1">
      <c r="A32" s="176" t="s">
        <v>134</v>
      </c>
      <c r="B32" s="127" t="s">
        <v>177</v>
      </c>
      <c r="C32" s="197" t="s">
        <v>140</v>
      </c>
      <c r="D32" s="231" t="s">
        <v>182</v>
      </c>
      <c r="E32" s="109" t="s">
        <v>184</v>
      </c>
      <c r="F32" s="109" t="s">
        <v>185</v>
      </c>
      <c r="G32" s="234">
        <v>220000</v>
      </c>
      <c r="H32" s="234">
        <v>220000</v>
      </c>
      <c r="I32" s="154" t="s">
        <v>75</v>
      </c>
      <c r="J32" s="154" t="s">
        <v>70</v>
      </c>
      <c r="K32" s="154" t="s">
        <v>107</v>
      </c>
      <c r="L32" s="154">
        <v>2</v>
      </c>
      <c r="M32" s="154" t="s">
        <v>189</v>
      </c>
      <c r="N32" s="44" t="s">
        <v>191</v>
      </c>
      <c r="O32" s="44" t="s">
        <v>196</v>
      </c>
    </row>
    <row r="33" spans="1:15" ht="24.75">
      <c r="A33" s="176" t="s">
        <v>135</v>
      </c>
      <c r="B33" s="127" t="s">
        <v>178</v>
      </c>
      <c r="C33" s="197" t="s">
        <v>141</v>
      </c>
      <c r="D33" s="231" t="s">
        <v>182</v>
      </c>
      <c r="E33" s="109" t="s">
        <v>184</v>
      </c>
      <c r="F33" s="109" t="s">
        <v>185</v>
      </c>
      <c r="G33" s="234">
        <v>177000</v>
      </c>
      <c r="H33" s="234">
        <v>177000</v>
      </c>
      <c r="I33" s="154" t="s">
        <v>75</v>
      </c>
      <c r="J33" s="154" t="s">
        <v>70</v>
      </c>
      <c r="K33" s="154" t="s">
        <v>107</v>
      </c>
      <c r="L33" s="154">
        <v>1</v>
      </c>
      <c r="M33" s="154" t="s">
        <v>189</v>
      </c>
      <c r="N33" s="44" t="s">
        <v>191</v>
      </c>
      <c r="O33" s="44" t="s">
        <v>196</v>
      </c>
    </row>
    <row r="34" spans="1:15" ht="12">
      <c r="A34" s="176" t="s">
        <v>136</v>
      </c>
      <c r="B34" s="127" t="s">
        <v>179</v>
      </c>
      <c r="C34" s="197" t="s">
        <v>142</v>
      </c>
      <c r="D34" s="223" t="s">
        <v>180</v>
      </c>
      <c r="E34" s="109" t="s">
        <v>184</v>
      </c>
      <c r="F34" s="109" t="s">
        <v>185</v>
      </c>
      <c r="G34" s="234">
        <v>100000</v>
      </c>
      <c r="H34" s="234">
        <v>100000</v>
      </c>
      <c r="I34" s="154" t="s">
        <v>186</v>
      </c>
      <c r="J34" s="154" t="s">
        <v>70</v>
      </c>
      <c r="K34" s="154" t="s">
        <v>107</v>
      </c>
      <c r="L34" s="154">
        <v>2</v>
      </c>
      <c r="M34" s="154" t="s">
        <v>189</v>
      </c>
      <c r="N34" s="44" t="s">
        <v>191</v>
      </c>
      <c r="O34" s="44" t="s">
        <v>193</v>
      </c>
    </row>
    <row r="35" spans="1:15" ht="24.75">
      <c r="A35" s="176" t="s">
        <v>60</v>
      </c>
      <c r="B35" s="44" t="s">
        <v>199</v>
      </c>
      <c r="C35" s="177" t="s">
        <v>197</v>
      </c>
      <c r="D35" s="154" t="s">
        <v>183</v>
      </c>
      <c r="E35" s="109" t="s">
        <v>184</v>
      </c>
      <c r="F35" s="109" t="s">
        <v>185</v>
      </c>
      <c r="G35" s="234">
        <v>150000</v>
      </c>
      <c r="H35" s="234">
        <v>150000</v>
      </c>
      <c r="I35" s="154" t="s">
        <v>186</v>
      </c>
      <c r="J35" s="154" t="s">
        <v>70</v>
      </c>
      <c r="K35" s="154" t="s">
        <v>107</v>
      </c>
      <c r="L35" s="154">
        <v>2</v>
      </c>
      <c r="M35" s="154" t="s">
        <v>189</v>
      </c>
      <c r="N35" s="44" t="s">
        <v>191</v>
      </c>
      <c r="O35" s="44" t="s">
        <v>191</v>
      </c>
    </row>
    <row r="36" spans="1:16" ht="12">
      <c r="A36" s="239"/>
      <c r="B36" s="240"/>
      <c r="C36" s="241"/>
      <c r="D36" s="242"/>
      <c r="E36" s="242"/>
      <c r="F36" s="109" t="s">
        <v>153</v>
      </c>
      <c r="G36" s="233">
        <f>G8+G9+G19+G20+G27+G29+G30+G31+G32+G33+G34+G35</f>
        <v>5861500</v>
      </c>
      <c r="H36" s="242"/>
      <c r="I36" s="242"/>
      <c r="J36" s="243"/>
      <c r="K36" s="244"/>
      <c r="L36" s="243"/>
      <c r="M36" s="243"/>
      <c r="N36" s="243"/>
      <c r="O36" s="243"/>
      <c r="P36" s="63"/>
    </row>
    <row r="37" spans="1:16" ht="12">
      <c r="A37" s="245"/>
      <c r="B37" s="246"/>
      <c r="C37" s="247"/>
      <c r="D37" s="49"/>
      <c r="E37" s="49"/>
      <c r="F37" s="49"/>
      <c r="G37" s="49"/>
      <c r="H37" s="49"/>
      <c r="I37" s="49"/>
      <c r="J37" s="63"/>
      <c r="K37" s="8"/>
      <c r="L37" s="63"/>
      <c r="M37" s="63"/>
      <c r="N37" s="63"/>
      <c r="O37" s="63"/>
      <c r="P37" s="63"/>
    </row>
    <row r="38" spans="1:16" ht="12">
      <c r="A38" s="245"/>
      <c r="B38" s="246"/>
      <c r="C38" s="247"/>
      <c r="D38" s="49"/>
      <c r="E38" s="49"/>
      <c r="F38" s="49"/>
      <c r="G38" s="49"/>
      <c r="H38" s="49"/>
      <c r="I38" s="49"/>
      <c r="J38" s="63"/>
      <c r="K38" s="8"/>
      <c r="L38" s="63"/>
      <c r="M38" s="63"/>
      <c r="N38" s="63"/>
      <c r="O38" s="63"/>
      <c r="P38" s="63"/>
    </row>
    <row r="39" spans="1:16" ht="12">
      <c r="A39" s="245"/>
      <c r="B39" s="246"/>
      <c r="C39" s="247"/>
      <c r="D39" s="49"/>
      <c r="E39" s="49"/>
      <c r="F39" s="49"/>
      <c r="G39" s="49"/>
      <c r="H39" s="49"/>
      <c r="I39" s="49"/>
      <c r="J39" s="63"/>
      <c r="K39" s="8"/>
      <c r="L39" s="63"/>
      <c r="M39" s="63"/>
      <c r="N39" s="63"/>
      <c r="O39" s="63"/>
      <c r="P39" s="63"/>
    </row>
    <row r="40" spans="1:16" ht="12">
      <c r="A40" s="245"/>
      <c r="B40" s="246"/>
      <c r="C40" s="247"/>
      <c r="D40" s="49"/>
      <c r="E40" s="49"/>
      <c r="F40" s="49"/>
      <c r="G40" s="49"/>
      <c r="H40" s="49"/>
      <c r="I40" s="49"/>
      <c r="J40" s="63"/>
      <c r="K40" s="8"/>
      <c r="L40" s="63"/>
      <c r="M40" s="63"/>
      <c r="N40" s="63"/>
      <c r="O40" s="63"/>
      <c r="P40" s="63"/>
    </row>
    <row r="41" spans="1:16" ht="12">
      <c r="A41" s="245"/>
      <c r="B41" s="246"/>
      <c r="C41" s="247"/>
      <c r="D41" s="49"/>
      <c r="E41" s="49"/>
      <c r="F41" s="49"/>
      <c r="G41" s="49"/>
      <c r="H41" s="49"/>
      <c r="I41" s="49"/>
      <c r="J41" s="63"/>
      <c r="K41" s="8"/>
      <c r="L41" s="63"/>
      <c r="M41" s="63"/>
      <c r="N41" s="63"/>
      <c r="O41" s="63"/>
      <c r="P41" s="63"/>
    </row>
    <row r="42" spans="1:16" ht="12">
      <c r="A42" s="245"/>
      <c r="B42" s="246"/>
      <c r="C42" s="247"/>
      <c r="D42" s="49"/>
      <c r="E42" s="49"/>
      <c r="F42" s="49"/>
      <c r="G42" s="49"/>
      <c r="H42" s="49"/>
      <c r="I42" s="49"/>
      <c r="J42" s="63"/>
      <c r="K42" s="8"/>
      <c r="L42" s="63"/>
      <c r="M42" s="63"/>
      <c r="N42" s="63"/>
      <c r="O42" s="63"/>
      <c r="P42" s="63"/>
    </row>
    <row r="43" spans="1:16" ht="12">
      <c r="A43" s="245"/>
      <c r="B43" s="246"/>
      <c r="C43" s="49"/>
      <c r="D43" s="49"/>
      <c r="E43" s="49"/>
      <c r="F43" s="49"/>
      <c r="G43" s="49"/>
      <c r="H43" s="49"/>
      <c r="I43" s="49"/>
      <c r="J43" s="63"/>
      <c r="K43" s="8"/>
      <c r="L43" s="63"/>
      <c r="M43" s="63"/>
      <c r="N43" s="63"/>
      <c r="O43" s="63"/>
      <c r="P43" s="63"/>
    </row>
    <row r="44" spans="1:16" ht="12">
      <c r="A44" s="245"/>
      <c r="B44" s="246"/>
      <c r="C44" s="49"/>
      <c r="D44" s="49"/>
      <c r="E44" s="49"/>
      <c r="F44" s="49"/>
      <c r="G44" s="49"/>
      <c r="H44" s="49"/>
      <c r="I44" s="49"/>
      <c r="J44" s="63"/>
      <c r="K44" s="8"/>
      <c r="L44" s="63"/>
      <c r="M44" s="63"/>
      <c r="N44" s="63"/>
      <c r="O44" s="63"/>
      <c r="P44" s="63"/>
    </row>
    <row r="45" spans="1:16" ht="12">
      <c r="A45" s="245"/>
      <c r="B45" s="246"/>
      <c r="C45" s="49"/>
      <c r="D45" s="49"/>
      <c r="E45" s="49"/>
      <c r="F45" s="49"/>
      <c r="G45" s="49"/>
      <c r="H45" s="49"/>
      <c r="I45" s="49"/>
      <c r="J45" s="63"/>
      <c r="K45" s="8"/>
      <c r="L45" s="63"/>
      <c r="M45" s="63"/>
      <c r="N45" s="63"/>
      <c r="O45" s="63"/>
      <c r="P45" s="63"/>
    </row>
    <row r="46" spans="1:16" ht="12">
      <c r="A46" s="245"/>
      <c r="B46" s="246"/>
      <c r="C46" s="49"/>
      <c r="D46" s="49"/>
      <c r="E46" s="49"/>
      <c r="F46" s="49"/>
      <c r="G46" s="49"/>
      <c r="H46" s="49"/>
      <c r="I46" s="49"/>
      <c r="J46" s="63"/>
      <c r="K46" s="8"/>
      <c r="L46" s="63"/>
      <c r="M46" s="63"/>
      <c r="N46" s="63"/>
      <c r="O46" s="63"/>
      <c r="P46" s="63"/>
    </row>
    <row r="47" spans="1:16" ht="12">
      <c r="A47" s="245"/>
      <c r="B47" s="246"/>
      <c r="C47" s="49"/>
      <c r="D47" s="49"/>
      <c r="E47" s="49"/>
      <c r="F47" s="49"/>
      <c r="G47" s="49"/>
      <c r="H47" s="49"/>
      <c r="I47" s="49"/>
      <c r="J47" s="63"/>
      <c r="K47" s="8"/>
      <c r="L47" s="63"/>
      <c r="M47" s="63"/>
      <c r="N47" s="63"/>
      <c r="O47" s="63"/>
      <c r="P47" s="63"/>
    </row>
    <row r="48" spans="1:16" ht="12">
      <c r="A48" s="245"/>
      <c r="B48" s="246"/>
      <c r="C48" s="49"/>
      <c r="D48" s="49"/>
      <c r="E48" s="49"/>
      <c r="F48" s="49"/>
      <c r="G48" s="49"/>
      <c r="H48" s="49"/>
      <c r="I48" s="49"/>
      <c r="J48" s="63"/>
      <c r="K48" s="8"/>
      <c r="L48" s="63"/>
      <c r="M48" s="63"/>
      <c r="N48" s="63"/>
      <c r="O48" s="63"/>
      <c r="P48" s="63"/>
    </row>
    <row r="49" spans="1:16" ht="12">
      <c r="A49" s="245"/>
      <c r="B49" s="246"/>
      <c r="C49" s="49"/>
      <c r="D49" s="49"/>
      <c r="E49" s="49"/>
      <c r="F49" s="49"/>
      <c r="G49" s="49"/>
      <c r="H49" s="49"/>
      <c r="I49" s="49"/>
      <c r="J49" s="63"/>
      <c r="K49" s="8"/>
      <c r="L49" s="63"/>
      <c r="M49" s="63"/>
      <c r="N49" s="63"/>
      <c r="O49" s="63"/>
      <c r="P49" s="63"/>
    </row>
    <row r="50" spans="1:16" ht="12">
      <c r="A50" s="245"/>
      <c r="B50" s="246"/>
      <c r="C50" s="49"/>
      <c r="D50" s="49"/>
      <c r="E50" s="49"/>
      <c r="F50" s="49"/>
      <c r="G50" s="49"/>
      <c r="H50" s="49"/>
      <c r="I50" s="49"/>
      <c r="J50" s="63"/>
      <c r="K50" s="8"/>
      <c r="L50" s="63"/>
      <c r="M50" s="63"/>
      <c r="N50" s="63"/>
      <c r="O50" s="63"/>
      <c r="P50" s="63"/>
    </row>
    <row r="51" spans="1:16" ht="12">
      <c r="A51" s="245"/>
      <c r="B51" s="246"/>
      <c r="C51" s="49"/>
      <c r="D51" s="49"/>
      <c r="E51" s="49"/>
      <c r="F51" s="49"/>
      <c r="G51" s="49"/>
      <c r="H51" s="49"/>
      <c r="I51" s="49"/>
      <c r="J51" s="63"/>
      <c r="K51" s="8"/>
      <c r="L51" s="63"/>
      <c r="M51" s="63"/>
      <c r="N51" s="63"/>
      <c r="O51" s="63"/>
      <c r="P51" s="63"/>
    </row>
    <row r="52" spans="1:16" ht="12">
      <c r="A52" s="245"/>
      <c r="B52" s="246"/>
      <c r="C52" s="49"/>
      <c r="D52" s="49"/>
      <c r="E52" s="49"/>
      <c r="F52" s="49"/>
      <c r="G52" s="49"/>
      <c r="H52" s="49"/>
      <c r="I52" s="49"/>
      <c r="J52" s="63"/>
      <c r="K52" s="8"/>
      <c r="L52" s="63"/>
      <c r="M52" s="63"/>
      <c r="N52" s="63"/>
      <c r="O52" s="63"/>
      <c r="P52" s="63"/>
    </row>
    <row r="53" spans="1:16" ht="12">
      <c r="A53" s="245"/>
      <c r="B53" s="246"/>
      <c r="C53" s="49"/>
      <c r="D53" s="49"/>
      <c r="E53" s="49"/>
      <c r="F53" s="49"/>
      <c r="G53" s="49"/>
      <c r="H53" s="49"/>
      <c r="I53" s="49"/>
      <c r="J53" s="63"/>
      <c r="K53" s="8"/>
      <c r="L53" s="63"/>
      <c r="M53" s="63"/>
      <c r="N53" s="63"/>
      <c r="O53" s="63"/>
      <c r="P53" s="63"/>
    </row>
    <row r="54" spans="1:16" ht="12">
      <c r="A54" s="245"/>
      <c r="B54" s="246"/>
      <c r="C54" s="49"/>
      <c r="D54" s="49"/>
      <c r="E54" s="49"/>
      <c r="F54" s="49"/>
      <c r="G54" s="49"/>
      <c r="H54" s="49"/>
      <c r="I54" s="49"/>
      <c r="J54" s="63"/>
      <c r="K54" s="8"/>
      <c r="L54" s="63"/>
      <c r="M54" s="63"/>
      <c r="N54" s="63"/>
      <c r="O54" s="63"/>
      <c r="P54" s="63"/>
    </row>
    <row r="55" spans="1:16" ht="12">
      <c r="A55" s="245"/>
      <c r="B55" s="246"/>
      <c r="C55" s="49"/>
      <c r="D55" s="49"/>
      <c r="E55" s="49"/>
      <c r="F55" s="49"/>
      <c r="G55" s="49"/>
      <c r="H55" s="49"/>
      <c r="I55" s="49"/>
      <c r="J55" s="63"/>
      <c r="K55" s="8"/>
      <c r="L55" s="63"/>
      <c r="M55" s="63"/>
      <c r="N55" s="63"/>
      <c r="O55" s="63"/>
      <c r="P55" s="63"/>
    </row>
    <row r="56" spans="1:16" ht="12">
      <c r="A56" s="245"/>
      <c r="B56" s="246"/>
      <c r="C56" s="49"/>
      <c r="D56" s="49"/>
      <c r="E56" s="49"/>
      <c r="F56" s="49"/>
      <c r="G56" s="49"/>
      <c r="H56" s="49"/>
      <c r="I56" s="49"/>
      <c r="J56" s="63"/>
      <c r="K56" s="8"/>
      <c r="L56" s="63"/>
      <c r="M56" s="63"/>
      <c r="N56" s="63"/>
      <c r="O56" s="63"/>
      <c r="P56" s="63"/>
    </row>
  </sheetData>
  <sheetProtection/>
  <mergeCells count="3">
    <mergeCell ref="J6:K6"/>
    <mergeCell ref="B6:B7"/>
    <mergeCell ref="N6:O6"/>
  </mergeCells>
  <printOptions/>
  <pageMargins left="0.4330708661417323" right="0.1968503937007874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Header>&amp;L&amp;18SCHEDA N°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9.25390625" style="0" customWidth="1"/>
    <col min="2" max="2" width="46.875" style="0" customWidth="1"/>
    <col min="3" max="3" width="10.00390625" style="0" bestFit="1" customWidth="1"/>
    <col min="4" max="4" width="11.25390625" style="0" customWidth="1"/>
    <col min="5" max="5" width="13.25390625" style="0" customWidth="1"/>
    <col min="6" max="9" width="11.625" style="0" customWidth="1"/>
    <col min="10" max="10" width="12.50390625" style="0" customWidth="1"/>
  </cols>
  <sheetData>
    <row r="1" spans="1:9" s="22" customFormat="1" ht="19.5">
      <c r="A1" s="165" t="s">
        <v>90</v>
      </c>
      <c r="B1" s="166"/>
      <c r="C1" s="166"/>
      <c r="D1" s="166"/>
      <c r="E1" s="5"/>
      <c r="F1" s="6"/>
      <c r="G1" s="6"/>
      <c r="H1" s="6"/>
      <c r="I1" s="7"/>
    </row>
    <row r="2" spans="1:9" s="22" customFormat="1" ht="19.5">
      <c r="A2" s="165" t="s">
        <v>91</v>
      </c>
      <c r="B2" s="166"/>
      <c r="C2" s="166"/>
      <c r="D2" s="166"/>
      <c r="E2" s="5"/>
      <c r="F2" s="6"/>
      <c r="G2" s="6"/>
      <c r="H2" s="6"/>
      <c r="I2" s="7"/>
    </row>
    <row r="3" spans="1:6" s="22" customFormat="1" ht="15.75">
      <c r="A3" s="97" t="s">
        <v>96</v>
      </c>
      <c r="B3" s="7"/>
      <c r="C3" s="7"/>
      <c r="D3" s="7"/>
      <c r="E3" s="7"/>
      <c r="F3" s="7"/>
    </row>
    <row r="4" spans="1:2" s="22" customFormat="1" ht="19.5">
      <c r="A4" s="3"/>
      <c r="B4" s="2"/>
    </row>
    <row r="5" s="22" customFormat="1" ht="12"/>
    <row r="6" spans="1:7" s="22" customFormat="1" ht="12">
      <c r="A6" s="34" t="s">
        <v>96</v>
      </c>
      <c r="B6" s="35"/>
      <c r="C6" s="36"/>
      <c r="D6" s="37"/>
      <c r="E6" s="24"/>
      <c r="F6" s="31" t="s">
        <v>24</v>
      </c>
      <c r="G6" s="32"/>
    </row>
    <row r="7" spans="1:7" s="22" customFormat="1" ht="12">
      <c r="A7" s="167" t="s">
        <v>97</v>
      </c>
      <c r="B7" s="168" t="s">
        <v>50</v>
      </c>
      <c r="C7" s="78" t="s">
        <v>51</v>
      </c>
      <c r="D7" s="78" t="s">
        <v>53</v>
      </c>
      <c r="E7" s="75"/>
      <c r="F7" s="76" t="s">
        <v>45</v>
      </c>
      <c r="G7" s="73"/>
    </row>
    <row r="8" spans="1:7" s="22" customFormat="1" ht="12">
      <c r="A8" s="25" t="s">
        <v>49</v>
      </c>
      <c r="B8" s="33"/>
      <c r="C8" s="33" t="s">
        <v>52</v>
      </c>
      <c r="D8" s="33" t="s">
        <v>54</v>
      </c>
      <c r="E8" s="74" t="s">
        <v>46</v>
      </c>
      <c r="F8" s="74" t="s">
        <v>47</v>
      </c>
      <c r="G8" s="74" t="s">
        <v>48</v>
      </c>
    </row>
    <row r="9" spans="1:7" s="22" customFormat="1" ht="12">
      <c r="A9" s="251">
        <v>1</v>
      </c>
      <c r="B9" s="38" t="s">
        <v>173</v>
      </c>
      <c r="C9" s="248"/>
      <c r="D9" s="209" t="s">
        <v>174</v>
      </c>
      <c r="E9" s="252">
        <v>24042.63</v>
      </c>
      <c r="F9" s="250"/>
      <c r="G9" s="249"/>
    </row>
    <row r="10" spans="1:7" s="22" customFormat="1" ht="12">
      <c r="A10" s="212">
        <v>2</v>
      </c>
      <c r="B10" s="38" t="s">
        <v>173</v>
      </c>
      <c r="C10" s="38"/>
      <c r="D10" s="209" t="s">
        <v>174</v>
      </c>
      <c r="E10" s="77">
        <v>298438.18</v>
      </c>
      <c r="F10" s="70"/>
      <c r="G10" s="69"/>
    </row>
    <row r="11" spans="1:7" s="22" customFormat="1" ht="12">
      <c r="A11" s="213">
        <v>3</v>
      </c>
      <c r="B11" s="38" t="s">
        <v>173</v>
      </c>
      <c r="C11" s="39"/>
      <c r="D11" s="210" t="s">
        <v>174</v>
      </c>
      <c r="E11" s="69">
        <v>267334.55</v>
      </c>
      <c r="F11" s="70"/>
      <c r="G11" s="69"/>
    </row>
    <row r="12" spans="1:7" s="22" customFormat="1" ht="12">
      <c r="A12" s="213">
        <v>4</v>
      </c>
      <c r="B12" s="38" t="s">
        <v>173</v>
      </c>
      <c r="C12" s="155"/>
      <c r="D12" s="211" t="s">
        <v>174</v>
      </c>
      <c r="E12" s="69">
        <v>349944.3</v>
      </c>
      <c r="F12" s="70"/>
      <c r="G12" s="69"/>
    </row>
    <row r="13" spans="1:7" s="22" customFormat="1" ht="12">
      <c r="A13" s="213">
        <v>5</v>
      </c>
      <c r="B13" s="38" t="s">
        <v>173</v>
      </c>
      <c r="C13" s="39"/>
      <c r="D13" s="210" t="s">
        <v>174</v>
      </c>
      <c r="E13" s="69">
        <v>410243.02</v>
      </c>
      <c r="F13" s="70"/>
      <c r="G13" s="69"/>
    </row>
    <row r="14" spans="1:7" s="22" customFormat="1" ht="12">
      <c r="A14" s="28"/>
      <c r="B14" s="40"/>
      <c r="C14" s="40"/>
      <c r="D14" s="40"/>
      <c r="E14" s="42"/>
      <c r="F14" s="71"/>
      <c r="G14" s="42"/>
    </row>
    <row r="15" spans="4:7" s="22" customFormat="1" ht="12">
      <c r="D15" s="41" t="s">
        <v>13</v>
      </c>
      <c r="E15" s="253">
        <v>1350002.68</v>
      </c>
      <c r="F15" s="43">
        <f>SUM(F10:F14)</f>
        <v>0</v>
      </c>
      <c r="G15" s="43">
        <f>SUM(G10:G14)</f>
        <v>0</v>
      </c>
    </row>
    <row r="16" s="22" customFormat="1" ht="12"/>
    <row r="17" spans="1:3" s="22" customFormat="1" ht="12">
      <c r="A17" s="113"/>
      <c r="C17" s="117" t="s">
        <v>82</v>
      </c>
    </row>
    <row r="18" ht="12">
      <c r="C18" s="117" t="s">
        <v>93</v>
      </c>
    </row>
    <row r="20" spans="2:5" ht="12">
      <c r="B20" s="169"/>
      <c r="C20" s="169"/>
      <c r="D20" s="169"/>
      <c r="E20" s="314"/>
    </row>
    <row r="21" spans="2:5" ht="12">
      <c r="B21" s="169"/>
      <c r="C21" s="169"/>
      <c r="D21" s="169"/>
      <c r="E21" s="314"/>
    </row>
    <row r="22" spans="2:5" ht="12">
      <c r="B22" s="312"/>
      <c r="C22" s="312"/>
      <c r="D22" s="312"/>
      <c r="E22" s="313"/>
    </row>
    <row r="23" spans="2:5" ht="12">
      <c r="B23" s="312"/>
      <c r="C23" s="312"/>
      <c r="D23" s="312"/>
      <c r="E23" s="313"/>
    </row>
    <row r="26" spans="5:7" ht="12">
      <c r="E26" s="22"/>
      <c r="F26" s="22"/>
      <c r="G26" s="22"/>
    </row>
    <row r="27" spans="5:7" ht="12">
      <c r="E27" s="22"/>
      <c r="F27" s="22"/>
      <c r="G27" s="22"/>
    </row>
  </sheetData>
  <sheetProtection/>
  <mergeCells count="3">
    <mergeCell ref="B22:D23"/>
    <mergeCell ref="E22:E23"/>
    <mergeCell ref="E20:E2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 alignWithMargins="0">
    <oddHeader>&amp;L&amp;18SCHEDA N° 2B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001 bozze programma</dc:title>
  <dc:subject>scehe piano llpp</dc:subject>
  <dc:creator>Amministrazione Comunale</dc:creator>
  <cp:keywords/>
  <dc:description/>
  <cp:lastModifiedBy>Venturini Paola</cp:lastModifiedBy>
  <cp:lastPrinted>2012-11-21T07:30:16Z</cp:lastPrinted>
  <dcterms:created xsi:type="dcterms:W3CDTF">2002-02-20T11:41:48Z</dcterms:created>
  <dcterms:modified xsi:type="dcterms:W3CDTF">2013-12-05T10:46:32Z</dcterms:modified>
  <cp:category/>
  <cp:version/>
  <cp:contentType/>
  <cp:contentStatus/>
</cp:coreProperties>
</file>